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87" activeTab="0"/>
  </bookViews>
  <sheets>
    <sheet name="Standings" sheetId="1" r:id="rId1"/>
    <sheet name="All" sheetId="2" r:id="rId2"/>
    <sheet name="B B" sheetId="3" r:id="rId3"/>
    <sheet name="C R" sheetId="4" r:id="rId4"/>
    <sheet name="B A" sheetId="5" r:id="rId5"/>
    <sheet name="S B" sheetId="6" r:id="rId6"/>
    <sheet name="S W" sheetId="7" r:id="rId7"/>
    <sheet name="Headers" sheetId="8" r:id="rId8"/>
    <sheet name="Heelers" sheetId="9" r:id="rId9"/>
    <sheet name="G B R" sheetId="10" r:id="rId10"/>
    <sheet name="B R" sheetId="11" r:id="rId11"/>
    <sheet name="No Shows" sheetId="12" r:id="rId12"/>
    <sheet name="No Shows (2)" sheetId="13" r:id="rId13"/>
  </sheets>
  <definedNames>
    <definedName name="_xlnm.Print_Area" localSheetId="11">'No Shows'!$A$1:$H$150</definedName>
    <definedName name="_xlnm.Print_Area" localSheetId="0">'Standings'!$A$1:$M$124</definedName>
  </definedNames>
  <calcPr fullCalcOnLoad="1"/>
</workbook>
</file>

<file path=xl/sharedStrings.xml><?xml version="1.0" encoding="utf-8"?>
<sst xmlns="http://schemas.openxmlformats.org/spreadsheetml/2006/main" count="968" uniqueCount="249">
  <si>
    <t>Calf  Roping</t>
  </si>
  <si>
    <t>Breakaway</t>
  </si>
  <si>
    <t>Bull  Riding</t>
  </si>
  <si>
    <t>Steer Wrestling</t>
  </si>
  <si>
    <t>Must have 500 won in TWO or more Events</t>
  </si>
  <si>
    <t>Team  Roping  Header</t>
  </si>
  <si>
    <t>Team  Roping  Heeler</t>
  </si>
  <si>
    <t>Bareback</t>
  </si>
  <si>
    <t>Saddle  Bronc</t>
  </si>
  <si>
    <t xml:space="preserve"> </t>
  </si>
  <si>
    <t>#</t>
  </si>
  <si>
    <t>@</t>
  </si>
  <si>
    <t>Total</t>
  </si>
  <si>
    <t>Finals 1</t>
  </si>
  <si>
    <t>Finals 2</t>
  </si>
  <si>
    <t>Average</t>
  </si>
  <si>
    <t>Added</t>
  </si>
  <si>
    <t>Money</t>
  </si>
  <si>
    <t>Number</t>
  </si>
  <si>
    <t>Entered</t>
  </si>
  <si>
    <t>Ground</t>
  </si>
  <si>
    <t>To</t>
  </si>
  <si>
    <t>Permits</t>
  </si>
  <si>
    <t>Location</t>
  </si>
  <si>
    <t>Event</t>
  </si>
  <si>
    <t>Reason</t>
  </si>
  <si>
    <t>Amount  Owed</t>
  </si>
  <si>
    <t>Outcome</t>
  </si>
  <si>
    <t>Permits / LRCA</t>
  </si>
  <si>
    <t>Finals 3</t>
  </si>
  <si>
    <t xml:space="preserve">Permits </t>
  </si>
  <si>
    <t>`</t>
  </si>
  <si>
    <t>No Show</t>
  </si>
  <si>
    <t xml:space="preserve">                                        </t>
  </si>
  <si>
    <t>FINALS</t>
  </si>
  <si>
    <t>#1</t>
  </si>
  <si>
    <t>#2</t>
  </si>
  <si>
    <t>AVERAGE</t>
  </si>
  <si>
    <t xml:space="preserve">     T S R A          All - Around          2015</t>
  </si>
  <si>
    <t>Bart</t>
  </si>
  <si>
    <t>Brunson</t>
  </si>
  <si>
    <t>Barlow</t>
  </si>
  <si>
    <t>Smith</t>
  </si>
  <si>
    <t>Walker</t>
  </si>
  <si>
    <t xml:space="preserve">Wes </t>
  </si>
  <si>
    <t>Christi</t>
  </si>
  <si>
    <t>(Everyone who has an  " ok "  is eligible for the Finals)</t>
  </si>
  <si>
    <t>#3</t>
  </si>
  <si>
    <t xml:space="preserve">Wesley </t>
  </si>
  <si>
    <t>All - Around</t>
  </si>
  <si>
    <t>Davis</t>
  </si>
  <si>
    <t>Pierce</t>
  </si>
  <si>
    <t>Goodrich</t>
  </si>
  <si>
    <t>Harris</t>
  </si>
  <si>
    <t>BAREBACK  2017</t>
  </si>
  <si>
    <t>CALF ROPING  2017</t>
  </si>
  <si>
    <t>SADDLE BRONC  2017</t>
  </si>
  <si>
    <t>BREAKAWAY 2017</t>
  </si>
  <si>
    <t>STEER WRESTLING  2017</t>
  </si>
  <si>
    <t>TEAM ROPING -HEELER - 2017</t>
  </si>
  <si>
    <t>T S R A          Team  Roping  ( Header )          2017</t>
  </si>
  <si>
    <t>BARRELS  2017</t>
  </si>
  <si>
    <t>Columbia</t>
  </si>
  <si>
    <t>Gallman</t>
  </si>
  <si>
    <t xml:space="preserve">Stran </t>
  </si>
  <si>
    <t>2/18 Office</t>
  </si>
  <si>
    <t>Thrash</t>
  </si>
  <si>
    <t>Natchez</t>
  </si>
  <si>
    <t>Round 1</t>
  </si>
  <si>
    <t>Round 2</t>
  </si>
  <si>
    <t>BULLS 2017</t>
  </si>
  <si>
    <t>Round 3</t>
  </si>
  <si>
    <t>Girls Barrel  Race</t>
  </si>
  <si>
    <t xml:space="preserve"> TSRA Standings 2018</t>
  </si>
  <si>
    <t>Greenville</t>
  </si>
  <si>
    <t xml:space="preserve">Luke </t>
  </si>
  <si>
    <t xml:space="preserve">Martin </t>
  </si>
  <si>
    <t xml:space="preserve">Scott </t>
  </si>
  <si>
    <t xml:space="preserve">Jeff </t>
  </si>
  <si>
    <t xml:space="preserve">Jace </t>
  </si>
  <si>
    <t>Trey</t>
  </si>
  <si>
    <t>Moore</t>
  </si>
  <si>
    <t>Hunter</t>
  </si>
  <si>
    <t>Ramsey</t>
  </si>
  <si>
    <t xml:space="preserve">Colt </t>
  </si>
  <si>
    <t>Kitaif</t>
  </si>
  <si>
    <t>Waylon</t>
  </si>
  <si>
    <t>Bourgeois</t>
  </si>
  <si>
    <t>Wes</t>
  </si>
  <si>
    <t>Shane</t>
  </si>
  <si>
    <t>Overby</t>
  </si>
  <si>
    <t>Jessie</t>
  </si>
  <si>
    <t>Stockstill</t>
  </si>
  <si>
    <t>Morgan</t>
  </si>
  <si>
    <t>Nelson</t>
  </si>
  <si>
    <t>Wyatt</t>
  </si>
  <si>
    <t>Justin</t>
  </si>
  <si>
    <t>Johnson</t>
  </si>
  <si>
    <t>Kash</t>
  </si>
  <si>
    <t>Miller</t>
  </si>
  <si>
    <t>Chase</t>
  </si>
  <si>
    <t>Graves</t>
  </si>
  <si>
    <t xml:space="preserve">Owen </t>
  </si>
  <si>
    <t>Lott</t>
  </si>
  <si>
    <t>Sara</t>
  </si>
  <si>
    <t>Wilson</t>
  </si>
  <si>
    <t xml:space="preserve">Nicole </t>
  </si>
  <si>
    <t>Love</t>
  </si>
  <si>
    <t>Kelcie</t>
  </si>
  <si>
    <t>May</t>
  </si>
  <si>
    <t>Brandi</t>
  </si>
  <si>
    <t>Gibson</t>
  </si>
  <si>
    <t>Lindsey</t>
  </si>
  <si>
    <t>Pender</t>
  </si>
  <si>
    <t xml:space="preserve">Bud </t>
  </si>
  <si>
    <t>Whitehead</t>
  </si>
  <si>
    <t>Kelsey</t>
  </si>
  <si>
    <t>Lea</t>
  </si>
  <si>
    <t>Milton</t>
  </si>
  <si>
    <t>AJ</t>
  </si>
  <si>
    <t>Griffin</t>
  </si>
  <si>
    <t>Lexie</t>
  </si>
  <si>
    <t>Bacon</t>
  </si>
  <si>
    <t>Green</t>
  </si>
  <si>
    <t>Kristina</t>
  </si>
  <si>
    <t>Josh</t>
  </si>
  <si>
    <t>Parrott</t>
  </si>
  <si>
    <t>Winona</t>
  </si>
  <si>
    <t>04/13,14</t>
  </si>
  <si>
    <t>Abby</t>
  </si>
  <si>
    <t>Berry</t>
  </si>
  <si>
    <t>Sutherland</t>
  </si>
  <si>
    <t>Life</t>
  </si>
  <si>
    <t>Blake</t>
  </si>
  <si>
    <t>Odom</t>
  </si>
  <si>
    <t>Kaplan LA</t>
  </si>
  <si>
    <t>Craft</t>
  </si>
  <si>
    <t>Ashley</t>
  </si>
  <si>
    <t>Bastrop</t>
  </si>
  <si>
    <t>Demopolis</t>
  </si>
  <si>
    <t>Lee</t>
  </si>
  <si>
    <t>Aust</t>
  </si>
  <si>
    <t>Worm</t>
  </si>
  <si>
    <t>Gaylor</t>
  </si>
  <si>
    <t>Paige</t>
  </si>
  <si>
    <t>Lege</t>
  </si>
  <si>
    <t>Micaela</t>
  </si>
  <si>
    <t>Beason</t>
  </si>
  <si>
    <t>Buddy</t>
  </si>
  <si>
    <t>Monk</t>
  </si>
  <si>
    <t>Board</t>
  </si>
  <si>
    <t>Tanner</t>
  </si>
  <si>
    <t>Brown</t>
  </si>
  <si>
    <t>Cole</t>
  </si>
  <si>
    <t>Curry</t>
  </si>
  <si>
    <t>Steve</t>
  </si>
  <si>
    <t>Kinchens</t>
  </si>
  <si>
    <t>Presleigh</t>
  </si>
  <si>
    <t>Office</t>
  </si>
  <si>
    <t>Jadi</t>
  </si>
  <si>
    <t>Gibbs</t>
  </si>
  <si>
    <t>Leslie</t>
  </si>
  <si>
    <t>Crotwell</t>
  </si>
  <si>
    <t>Scott</t>
  </si>
  <si>
    <t>Scott LA</t>
  </si>
  <si>
    <t>Jennifer</t>
  </si>
  <si>
    <t>Rowdy</t>
  </si>
  <si>
    <t>Farmervle</t>
  </si>
  <si>
    <t>Joshua</t>
  </si>
  <si>
    <t>Fleming</t>
  </si>
  <si>
    <t>Farmerville</t>
  </si>
  <si>
    <t>Austin</t>
  </si>
  <si>
    <t>TSRA</t>
  </si>
  <si>
    <t>Oak Grove</t>
  </si>
  <si>
    <t>Sherman</t>
  </si>
  <si>
    <t>Ruston</t>
  </si>
  <si>
    <t>Wiggins</t>
  </si>
  <si>
    <t>Scooter</t>
  </si>
  <si>
    <t>Scarbrough</t>
  </si>
  <si>
    <t>Sean</t>
  </si>
  <si>
    <t>Porter</t>
  </si>
  <si>
    <t>Courtney</t>
  </si>
  <si>
    <t>Tullos</t>
  </si>
  <si>
    <t>Candy</t>
  </si>
  <si>
    <t>Parkinson</t>
  </si>
  <si>
    <t>Kylie</t>
  </si>
  <si>
    <t>Averett</t>
  </si>
  <si>
    <t>Rita</t>
  </si>
  <si>
    <t>Shaw</t>
  </si>
  <si>
    <t>Karlie</t>
  </si>
  <si>
    <t>Herron</t>
  </si>
  <si>
    <t>Tonia</t>
  </si>
  <si>
    <t>Huffman</t>
  </si>
  <si>
    <t>Hineston</t>
  </si>
  <si>
    <t>Delhi</t>
  </si>
  <si>
    <t>.</t>
  </si>
  <si>
    <t>e</t>
  </si>
  <si>
    <t>Haleigh</t>
  </si>
  <si>
    <t>McNeill</t>
  </si>
  <si>
    <t>McNeil</t>
  </si>
  <si>
    <t>Gracie</t>
  </si>
  <si>
    <t>Langston</t>
  </si>
  <si>
    <t>Zant</t>
  </si>
  <si>
    <t>Emmie</t>
  </si>
  <si>
    <t>R</t>
  </si>
  <si>
    <t>HS</t>
  </si>
  <si>
    <t>Flowers</t>
  </si>
  <si>
    <t>Texarkana</t>
  </si>
  <si>
    <t>Malvern</t>
  </si>
  <si>
    <t>Many</t>
  </si>
  <si>
    <t>Winfield</t>
  </si>
  <si>
    <t>Winnfield</t>
  </si>
  <si>
    <t>Coushatta</t>
  </si>
  <si>
    <t>Olla</t>
  </si>
  <si>
    <t>Gulfport</t>
  </si>
  <si>
    <t>Butler</t>
  </si>
  <si>
    <t>Kaci</t>
  </si>
  <si>
    <t>NCPRA</t>
  </si>
  <si>
    <t>LRCA</t>
  </si>
  <si>
    <t>Skender</t>
  </si>
  <si>
    <t>MS</t>
  </si>
  <si>
    <t>LA</t>
  </si>
  <si>
    <t>Hailegh</t>
  </si>
  <si>
    <t>Ladner</t>
  </si>
  <si>
    <t>Alan</t>
  </si>
  <si>
    <t>Holly</t>
  </si>
  <si>
    <t>Cody</t>
  </si>
  <si>
    <t>Mark</t>
  </si>
  <si>
    <t>Tyler</t>
  </si>
  <si>
    <t>Leah</t>
  </si>
  <si>
    <t>Thompson</t>
  </si>
  <si>
    <t>Joy</t>
  </si>
  <si>
    <t>Cameron</t>
  </si>
  <si>
    <t>Romaine</t>
  </si>
  <si>
    <t>Kelby</t>
  </si>
  <si>
    <t xml:space="preserve">Cross </t>
  </si>
  <si>
    <t>Dunn</t>
  </si>
  <si>
    <t>Hollie</t>
  </si>
  <si>
    <t>Sarah</t>
  </si>
  <si>
    <t>Mollie Rae</t>
  </si>
  <si>
    <t>Kitchens</t>
  </si>
  <si>
    <t>Tara</t>
  </si>
  <si>
    <t xml:space="preserve">Caitlyn </t>
  </si>
  <si>
    <t>Hs</t>
  </si>
  <si>
    <t>Frmerville</t>
  </si>
  <si>
    <t>Faemerville</t>
  </si>
  <si>
    <t>Sept</t>
  </si>
  <si>
    <t>oak Grove</t>
  </si>
  <si>
    <t>Cross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</si>
</sst>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[$-409]h:mm:ss\ AM/PM"/>
    <numFmt numFmtId="167" formatCode="&quot;$&quot;#,##0.00"/>
    <numFmt numFmtId="168" formatCode="&quot;$&quot;#,##0.000"/>
  </numFmts>
  <fonts count="48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4" fontId="0" fillId="0" borderId="10" xfId="44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4" fontId="0" fillId="0" borderId="10" xfId="44" applyBorder="1" applyAlignment="1">
      <alignment horizontal="center"/>
    </xf>
    <xf numFmtId="44" fontId="0" fillId="0" borderId="10" xfId="44" applyBorder="1" applyAlignment="1">
      <alignment/>
    </xf>
    <xf numFmtId="2" fontId="0" fillId="32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4" fontId="0" fillId="0" borderId="10" xfId="44" applyFont="1" applyBorder="1" applyAlignment="1">
      <alignment/>
    </xf>
    <xf numFmtId="1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0" xfId="44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44" fontId="0" fillId="0" borderId="0" xfId="44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2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 horizontal="center"/>
    </xf>
    <xf numFmtId="0" fontId="10" fillId="0" borderId="0" xfId="0" applyFont="1" applyAlignment="1">
      <alignment/>
    </xf>
    <xf numFmtId="6" fontId="0" fillId="0" borderId="0" xfId="0" applyNumberFormat="1" applyFill="1" applyAlignment="1">
      <alignment horizontal="center"/>
    </xf>
    <xf numFmtId="0" fontId="0" fillId="32" borderId="10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4" fontId="0" fillId="0" borderId="10" xfId="44" applyNumberFormat="1" applyFont="1" applyBorder="1" applyAlignment="1">
      <alignment/>
    </xf>
    <xf numFmtId="2" fontId="47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4" fontId="0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33" borderId="0" xfId="0" applyFill="1" applyAlignment="1">
      <alignment horizontal="center"/>
    </xf>
    <xf numFmtId="16" fontId="0" fillId="33" borderId="0" xfId="0" applyNumberFormat="1" applyFill="1" applyAlignment="1">
      <alignment horizontal="center"/>
    </xf>
    <xf numFmtId="17" fontId="0" fillId="33" borderId="0" xfId="0" applyNumberFormat="1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16" fontId="0" fillId="33" borderId="0" xfId="0" applyNumberFormat="1" applyFill="1" applyAlignment="1">
      <alignment/>
    </xf>
    <xf numFmtId="0" fontId="0" fillId="0" borderId="14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 horizontal="center"/>
    </xf>
    <xf numFmtId="16" fontId="0" fillId="34" borderId="0" xfId="0" applyNumberFormat="1" applyFill="1" applyAlignment="1">
      <alignment horizontal="center"/>
    </xf>
    <xf numFmtId="17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workbookViewId="0" topLeftCell="A10">
      <selection activeCell="F39" sqref="F39"/>
    </sheetView>
  </sheetViews>
  <sheetFormatPr defaultColWidth="9.140625" defaultRowHeight="12.75"/>
  <cols>
    <col min="1" max="1" width="8.57421875" style="0" customWidth="1"/>
    <col min="2" max="2" width="10.57421875" style="0" customWidth="1"/>
    <col min="3" max="3" width="9.57421875" style="0" customWidth="1"/>
    <col min="4" max="4" width="3.57421875" style="0" customWidth="1"/>
    <col min="5" max="5" width="3.57421875" style="1" customWidth="1"/>
    <col min="6" max="6" width="11.8515625" style="0" customWidth="1"/>
    <col min="7" max="7" width="5.140625" style="0" customWidth="1"/>
    <col min="8" max="8" width="7.57421875" style="0" customWidth="1"/>
    <col min="9" max="9" width="10.140625" style="0" customWidth="1"/>
    <col min="10" max="10" width="12.421875" style="0" customWidth="1"/>
    <col min="11" max="11" width="3.57421875" style="1" customWidth="1"/>
    <col min="12" max="12" width="2.8515625" style="1" customWidth="1"/>
    <col min="13" max="13" width="12.421875" style="0" customWidth="1"/>
    <col min="14" max="18" width="8.57421875" style="0" customWidth="1"/>
    <col min="19" max="19" width="0.85546875" style="0" customWidth="1"/>
    <col min="20" max="20" width="12.140625" style="0" customWidth="1"/>
    <col min="22" max="22" width="13.00390625" style="0" customWidth="1"/>
  </cols>
  <sheetData>
    <row r="1" spans="1:13" ht="12.75">
      <c r="A1" s="90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6:7" ht="12.75">
      <c r="F3" s="62"/>
      <c r="G3" s="11"/>
    </row>
    <row r="4" spans="1:13" ht="12.75">
      <c r="A4" s="93" t="s">
        <v>46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6:11" ht="12.75">
      <c r="F6" s="45"/>
      <c r="G6" s="46"/>
      <c r="H6" s="46"/>
      <c r="I6" s="46"/>
      <c r="J6" s="46"/>
      <c r="K6" s="47"/>
    </row>
    <row r="7" spans="1:13" ht="12.75" customHeight="1">
      <c r="A7" s="2"/>
      <c r="B7" s="57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8" ht="12.75">
      <c r="A8" s="91" t="s">
        <v>0</v>
      </c>
      <c r="B8" s="91"/>
      <c r="C8" s="91"/>
      <c r="D8" s="91"/>
      <c r="E8" s="91"/>
      <c r="F8" s="91"/>
      <c r="G8" s="6"/>
      <c r="H8" s="91" t="s">
        <v>72</v>
      </c>
      <c r="I8" s="91"/>
      <c r="J8" s="91"/>
      <c r="K8" s="91"/>
      <c r="L8" s="91"/>
      <c r="M8" s="91"/>
      <c r="N8" s="53"/>
      <c r="O8" s="53"/>
      <c r="P8" s="53"/>
      <c r="Q8" s="53"/>
      <c r="R8" s="53"/>
    </row>
    <row r="9" spans="1:13" ht="12.75">
      <c r="A9" s="6"/>
      <c r="B9" s="58"/>
      <c r="C9" s="59"/>
      <c r="D9" s="59"/>
      <c r="E9" s="60"/>
      <c r="F9" s="59"/>
      <c r="G9" s="6"/>
      <c r="H9" s="6"/>
      <c r="I9" s="6"/>
      <c r="J9" s="6"/>
      <c r="K9" s="3"/>
      <c r="L9" s="3"/>
      <c r="M9" s="6"/>
    </row>
    <row r="10" spans="1:13" ht="12.75">
      <c r="A10" s="3">
        <v>1</v>
      </c>
      <c r="B10" s="13" t="s">
        <v>39</v>
      </c>
      <c r="C10" s="13" t="s">
        <v>40</v>
      </c>
      <c r="D10" s="14"/>
      <c r="E10" s="14"/>
      <c r="F10" s="16">
        <v>2989.2</v>
      </c>
      <c r="G10" s="6"/>
      <c r="H10" s="3">
        <v>1</v>
      </c>
      <c r="I10" s="13" t="s">
        <v>121</v>
      </c>
      <c r="J10" s="13" t="s">
        <v>122</v>
      </c>
      <c r="K10" s="14" t="s">
        <v>204</v>
      </c>
      <c r="L10" s="14"/>
      <c r="M10" s="16">
        <v>667.64</v>
      </c>
    </row>
    <row r="11" spans="1:13" ht="12.75">
      <c r="A11" s="3">
        <v>2</v>
      </c>
      <c r="B11" s="13" t="s">
        <v>76</v>
      </c>
      <c r="C11" s="13" t="s">
        <v>43</v>
      </c>
      <c r="D11" s="48"/>
      <c r="E11" s="14"/>
      <c r="F11" s="16">
        <v>897.6</v>
      </c>
      <c r="G11" s="6"/>
      <c r="H11" s="3">
        <v>2</v>
      </c>
      <c r="I11" s="13" t="s">
        <v>112</v>
      </c>
      <c r="J11" s="13" t="s">
        <v>113</v>
      </c>
      <c r="K11" s="14"/>
      <c r="L11" s="14"/>
      <c r="M11" s="16">
        <v>631.28</v>
      </c>
    </row>
    <row r="12" spans="1:13" ht="12.75">
      <c r="A12" s="3">
        <v>3</v>
      </c>
      <c r="B12" s="13" t="s">
        <v>88</v>
      </c>
      <c r="C12" s="13" t="s">
        <v>40</v>
      </c>
      <c r="D12" s="14"/>
      <c r="E12" s="14"/>
      <c r="F12" s="16">
        <v>883.28</v>
      </c>
      <c r="G12" s="6"/>
      <c r="H12" s="3">
        <v>3</v>
      </c>
      <c r="I12" s="13" t="s">
        <v>137</v>
      </c>
      <c r="J12" s="13" t="s">
        <v>174</v>
      </c>
      <c r="K12" s="12"/>
      <c r="L12" s="12"/>
      <c r="M12" s="16">
        <v>570.55</v>
      </c>
    </row>
    <row r="13" spans="1:13" ht="12.75">
      <c r="A13" s="3">
        <v>4</v>
      </c>
      <c r="B13" s="13" t="s">
        <v>177</v>
      </c>
      <c r="C13" s="13" t="s">
        <v>178</v>
      </c>
      <c r="D13" s="14"/>
      <c r="E13" s="14"/>
      <c r="F13" s="30">
        <v>844.21</v>
      </c>
      <c r="G13" s="6"/>
      <c r="H13" s="3">
        <v>4</v>
      </c>
      <c r="I13" s="13" t="s">
        <v>110</v>
      </c>
      <c r="J13" s="13" t="s">
        <v>111</v>
      </c>
      <c r="K13" s="14"/>
      <c r="L13" s="14"/>
      <c r="M13" s="16">
        <v>566.44</v>
      </c>
    </row>
    <row r="14" spans="1:13" ht="12.75">
      <c r="A14" s="3">
        <v>5</v>
      </c>
      <c r="B14" s="13" t="s">
        <v>64</v>
      </c>
      <c r="C14" s="13" t="s">
        <v>42</v>
      </c>
      <c r="D14" s="14" t="s">
        <v>204</v>
      </c>
      <c r="E14" s="14"/>
      <c r="F14" s="16">
        <v>703.65</v>
      </c>
      <c r="G14" s="6"/>
      <c r="H14" s="3">
        <v>5</v>
      </c>
      <c r="I14" s="13" t="s">
        <v>104</v>
      </c>
      <c r="J14" s="13" t="s">
        <v>105</v>
      </c>
      <c r="K14" s="14"/>
      <c r="L14" s="14"/>
      <c r="M14" s="16">
        <v>516.09</v>
      </c>
    </row>
    <row r="15" spans="1:13" ht="12.75">
      <c r="A15" s="7">
        <v>6</v>
      </c>
      <c r="B15" s="13" t="s">
        <v>168</v>
      </c>
      <c r="C15" s="13" t="s">
        <v>169</v>
      </c>
      <c r="D15" s="14" t="s">
        <v>204</v>
      </c>
      <c r="E15" s="14"/>
      <c r="F15" s="16">
        <v>557.2</v>
      </c>
      <c r="G15" s="6"/>
      <c r="H15" s="3">
        <v>6</v>
      </c>
      <c r="I15" s="13" t="s">
        <v>157</v>
      </c>
      <c r="J15" s="13" t="s">
        <v>42</v>
      </c>
      <c r="K15" s="14"/>
      <c r="L15" s="14"/>
      <c r="M15" s="16">
        <v>495.32</v>
      </c>
    </row>
    <row r="16" spans="1:13" ht="12.75">
      <c r="A16" s="7">
        <v>7</v>
      </c>
      <c r="B16" s="13" t="s">
        <v>171</v>
      </c>
      <c r="C16" s="13" t="s">
        <v>50</v>
      </c>
      <c r="D16" s="14"/>
      <c r="E16" s="14"/>
      <c r="F16" s="16">
        <v>553.47</v>
      </c>
      <c r="G16" s="6"/>
      <c r="H16" s="3">
        <v>7</v>
      </c>
      <c r="I16" s="13" t="s">
        <v>106</v>
      </c>
      <c r="J16" s="13" t="s">
        <v>107</v>
      </c>
      <c r="K16" s="14"/>
      <c r="L16" s="14"/>
      <c r="M16" s="16">
        <v>403.2</v>
      </c>
    </row>
    <row r="17" spans="1:13" ht="12.75">
      <c r="A17" s="7">
        <v>8</v>
      </c>
      <c r="B17" s="13" t="s">
        <v>142</v>
      </c>
      <c r="C17" s="13" t="s">
        <v>143</v>
      </c>
      <c r="D17" s="14"/>
      <c r="E17" s="14"/>
      <c r="F17" s="16">
        <v>253</v>
      </c>
      <c r="G17" s="6"/>
      <c r="H17" s="3">
        <v>8</v>
      </c>
      <c r="I17" s="13" t="s">
        <v>185</v>
      </c>
      <c r="J17" s="13" t="s">
        <v>186</v>
      </c>
      <c r="K17" s="14"/>
      <c r="L17" s="14"/>
      <c r="M17" s="16">
        <v>389</v>
      </c>
    </row>
    <row r="18" spans="1:13" ht="12.75">
      <c r="A18" s="7">
        <v>9</v>
      </c>
      <c r="B18" s="13" t="s">
        <v>89</v>
      </c>
      <c r="C18" s="13" t="s">
        <v>90</v>
      </c>
      <c r="D18" s="48"/>
      <c r="E18" s="14"/>
      <c r="F18" s="30">
        <v>238.72</v>
      </c>
      <c r="G18" s="6"/>
      <c r="H18" s="3">
        <v>9</v>
      </c>
      <c r="I18" s="13" t="s">
        <v>187</v>
      </c>
      <c r="J18" s="13" t="s">
        <v>188</v>
      </c>
      <c r="K18" s="14"/>
      <c r="L18" s="14"/>
      <c r="M18" s="16">
        <v>308</v>
      </c>
    </row>
    <row r="19" spans="1:13" ht="12.75">
      <c r="A19" s="7">
        <v>10</v>
      </c>
      <c r="B19" s="13" t="s">
        <v>179</v>
      </c>
      <c r="C19" s="13" t="s">
        <v>180</v>
      </c>
      <c r="D19" s="14"/>
      <c r="E19" s="14"/>
      <c r="F19" s="30">
        <v>186</v>
      </c>
      <c r="G19" s="6"/>
      <c r="H19" s="3">
        <v>10</v>
      </c>
      <c r="I19" s="13" t="s">
        <v>108</v>
      </c>
      <c r="J19" s="13" t="s">
        <v>109</v>
      </c>
      <c r="K19" s="14"/>
      <c r="L19" s="14"/>
      <c r="M19" s="16">
        <v>290.3</v>
      </c>
    </row>
    <row r="20" spans="1:13" ht="12.75">
      <c r="A20" s="3">
        <v>11</v>
      </c>
      <c r="B20" s="13"/>
      <c r="C20" s="13"/>
      <c r="D20" s="14"/>
      <c r="E20" s="14"/>
      <c r="F20" s="30"/>
      <c r="G20" s="6"/>
      <c r="H20" s="3">
        <v>11</v>
      </c>
      <c r="I20" s="13" t="s">
        <v>159</v>
      </c>
      <c r="J20" s="13" t="s">
        <v>160</v>
      </c>
      <c r="K20" s="14"/>
      <c r="L20" s="14"/>
      <c r="M20" s="16">
        <v>239.12</v>
      </c>
    </row>
    <row r="21" spans="1:13" ht="12.75">
      <c r="A21" s="3">
        <v>12</v>
      </c>
      <c r="B21" s="13"/>
      <c r="C21" s="13"/>
      <c r="D21" s="14"/>
      <c r="E21" s="14"/>
      <c r="F21" s="25"/>
      <c r="G21" s="6"/>
      <c r="H21" s="3">
        <v>12</v>
      </c>
      <c r="I21" s="42" t="s">
        <v>216</v>
      </c>
      <c r="J21" s="13" t="s">
        <v>97</v>
      </c>
      <c r="K21" s="14"/>
      <c r="L21" s="12"/>
      <c r="M21" s="16">
        <v>220.12</v>
      </c>
    </row>
    <row r="22" spans="1:13" ht="12.75">
      <c r="A22" s="3">
        <v>13</v>
      </c>
      <c r="B22" s="13"/>
      <c r="C22" s="13"/>
      <c r="D22" s="14"/>
      <c r="E22" s="14"/>
      <c r="F22" s="25"/>
      <c r="G22" s="6"/>
      <c r="H22" s="3">
        <v>13</v>
      </c>
      <c r="I22" s="42" t="s">
        <v>161</v>
      </c>
      <c r="J22" s="13" t="s">
        <v>162</v>
      </c>
      <c r="K22" s="14"/>
      <c r="L22" s="14"/>
      <c r="M22" s="16">
        <v>153.72</v>
      </c>
    </row>
    <row r="23" spans="1:13" ht="12.75">
      <c r="A23" s="3">
        <v>14</v>
      </c>
      <c r="B23" s="13"/>
      <c r="C23" s="13"/>
      <c r="D23" s="14"/>
      <c r="E23" s="14"/>
      <c r="F23" s="16"/>
      <c r="G23" s="6"/>
      <c r="H23" s="3">
        <v>14</v>
      </c>
      <c r="I23" s="13" t="s">
        <v>189</v>
      </c>
      <c r="J23" s="13" t="s">
        <v>190</v>
      </c>
      <c r="K23" s="14"/>
      <c r="L23" s="14"/>
      <c r="M23" s="16">
        <v>146</v>
      </c>
    </row>
    <row r="24" spans="1:13" ht="12.75">
      <c r="A24" s="3">
        <v>15</v>
      </c>
      <c r="B24" s="42"/>
      <c r="C24" s="42"/>
      <c r="D24" s="48"/>
      <c r="E24" s="14"/>
      <c r="F24" s="25"/>
      <c r="G24" s="6"/>
      <c r="H24" s="3">
        <v>15</v>
      </c>
      <c r="I24" s="13" t="s">
        <v>124</v>
      </c>
      <c r="J24" s="13" t="s">
        <v>123</v>
      </c>
      <c r="K24" s="14"/>
      <c r="L24" s="14"/>
      <c r="M24" s="20">
        <v>115.4</v>
      </c>
    </row>
    <row r="25" spans="1:13" ht="12.75">
      <c r="A25" s="7">
        <v>16</v>
      </c>
      <c r="B25" s="13"/>
      <c r="C25" s="13"/>
      <c r="D25" s="14"/>
      <c r="E25" s="14"/>
      <c r="F25" s="25"/>
      <c r="H25" s="7">
        <v>16</v>
      </c>
      <c r="I25" s="13" t="s">
        <v>191</v>
      </c>
      <c r="J25" s="13" t="s">
        <v>192</v>
      </c>
      <c r="K25" s="14"/>
      <c r="L25" s="14"/>
      <c r="M25" s="20">
        <v>81</v>
      </c>
    </row>
    <row r="26" spans="1:13" ht="12.75">
      <c r="A26" s="7">
        <v>17</v>
      </c>
      <c r="B26" s="13"/>
      <c r="C26" s="13"/>
      <c r="D26" s="14"/>
      <c r="E26" s="14"/>
      <c r="F26" s="30"/>
      <c r="H26" s="7">
        <v>17</v>
      </c>
      <c r="I26" s="42"/>
      <c r="J26" s="13"/>
      <c r="K26" s="14"/>
      <c r="L26" s="12"/>
      <c r="M26" s="20"/>
    </row>
    <row r="27" spans="1:13" ht="12.75">
      <c r="A27" s="7">
        <v>18</v>
      </c>
      <c r="B27" s="13"/>
      <c r="C27" s="13"/>
      <c r="D27" s="14"/>
      <c r="E27" s="14"/>
      <c r="F27" s="30"/>
      <c r="H27" s="7">
        <v>18</v>
      </c>
      <c r="I27" s="13"/>
      <c r="J27" s="13"/>
      <c r="K27" s="14"/>
      <c r="L27" s="14"/>
      <c r="M27" s="16"/>
    </row>
    <row r="28" spans="1:13" ht="12.75">
      <c r="A28" s="7">
        <v>19</v>
      </c>
      <c r="B28" s="13"/>
      <c r="C28" s="13"/>
      <c r="D28" s="14"/>
      <c r="E28" s="14"/>
      <c r="F28" s="25"/>
      <c r="H28" s="7">
        <v>19</v>
      </c>
      <c r="I28" s="13"/>
      <c r="J28" s="13"/>
      <c r="K28" s="14"/>
      <c r="L28" s="14"/>
      <c r="M28" s="16"/>
    </row>
    <row r="29" spans="1:13" ht="12.75">
      <c r="A29" s="7">
        <v>20</v>
      </c>
      <c r="B29" s="13"/>
      <c r="C29" s="13"/>
      <c r="D29" s="14"/>
      <c r="E29" s="14"/>
      <c r="F29" s="16"/>
      <c r="H29" s="7">
        <v>20</v>
      </c>
      <c r="I29" s="13"/>
      <c r="J29" s="13"/>
      <c r="K29" s="12"/>
      <c r="L29" s="14"/>
      <c r="M29" s="16"/>
    </row>
    <row r="30" spans="1:13" ht="12.75">
      <c r="A30" s="7">
        <v>21</v>
      </c>
      <c r="B30" s="13"/>
      <c r="C30" s="13"/>
      <c r="D30" s="14"/>
      <c r="E30" s="14"/>
      <c r="F30" s="16"/>
      <c r="H30" s="7">
        <v>21</v>
      </c>
      <c r="I30" s="13"/>
      <c r="J30" s="13"/>
      <c r="K30" s="14"/>
      <c r="L30" s="14"/>
      <c r="M30" s="16"/>
    </row>
    <row r="31" spans="1:13" ht="12.75">
      <c r="A31" s="7">
        <v>22</v>
      </c>
      <c r="B31" s="13"/>
      <c r="C31" s="13"/>
      <c r="D31" s="14"/>
      <c r="E31" s="14"/>
      <c r="F31" s="25"/>
      <c r="H31" s="7">
        <v>22</v>
      </c>
      <c r="I31" s="13"/>
      <c r="J31" s="13"/>
      <c r="K31" s="14"/>
      <c r="L31" s="14"/>
      <c r="M31" s="20"/>
    </row>
    <row r="32" spans="1:13" ht="12.75">
      <c r="A32" s="6"/>
      <c r="B32" s="6"/>
      <c r="C32" s="6"/>
      <c r="D32" s="6"/>
      <c r="E32" s="3"/>
      <c r="F32" s="6"/>
      <c r="G32" s="6"/>
      <c r="H32" s="3"/>
      <c r="I32" s="4"/>
      <c r="J32" s="4"/>
      <c r="K32" s="7"/>
      <c r="L32" s="3"/>
      <c r="M32" s="5"/>
    </row>
    <row r="33" spans="1:13" ht="12.75">
      <c r="A33" s="92" t="s">
        <v>2</v>
      </c>
      <c r="B33" s="92"/>
      <c r="C33" s="92"/>
      <c r="D33" s="92"/>
      <c r="E33" s="92"/>
      <c r="F33" s="92"/>
      <c r="G33" s="6"/>
      <c r="H33" s="92" t="s">
        <v>1</v>
      </c>
      <c r="I33" s="92"/>
      <c r="J33" s="92"/>
      <c r="K33" s="92"/>
      <c r="L33" s="92"/>
      <c r="M33" s="92"/>
    </row>
    <row r="34" spans="1:13" ht="12.75">
      <c r="A34" s="6"/>
      <c r="B34" s="6"/>
      <c r="C34" s="6"/>
      <c r="D34" s="3"/>
      <c r="E34" s="3"/>
      <c r="F34" s="6"/>
      <c r="G34" s="6"/>
      <c r="H34" s="6"/>
      <c r="I34" s="6"/>
      <c r="J34" s="6"/>
      <c r="K34" s="6"/>
      <c r="L34" s="3"/>
      <c r="M34" s="6"/>
    </row>
    <row r="35" spans="1:13" ht="12.75">
      <c r="A35" s="3">
        <v>1</v>
      </c>
      <c r="B35" s="13" t="s">
        <v>114</v>
      </c>
      <c r="C35" s="13" t="s">
        <v>115</v>
      </c>
      <c r="D35" s="14"/>
      <c r="E35" s="12"/>
      <c r="F35" s="25">
        <v>2729.51</v>
      </c>
      <c r="G35" s="6"/>
      <c r="H35" s="3">
        <v>1</v>
      </c>
      <c r="I35" s="13" t="s">
        <v>45</v>
      </c>
      <c r="J35" s="73" t="s">
        <v>40</v>
      </c>
      <c r="K35" s="14"/>
      <c r="L35" s="14"/>
      <c r="M35" s="16">
        <v>1788.64</v>
      </c>
    </row>
    <row r="36" spans="1:13" ht="12.75">
      <c r="A36" s="3">
        <v>2</v>
      </c>
      <c r="B36" s="13" t="s">
        <v>133</v>
      </c>
      <c r="C36" s="13" t="s">
        <v>134</v>
      </c>
      <c r="D36" s="14"/>
      <c r="E36" s="12"/>
      <c r="F36" s="25">
        <v>1670.8</v>
      </c>
      <c r="G36" s="6"/>
      <c r="H36" s="3">
        <v>2</v>
      </c>
      <c r="I36" s="13" t="s">
        <v>129</v>
      </c>
      <c r="J36" s="77" t="s">
        <v>130</v>
      </c>
      <c r="K36" s="14"/>
      <c r="L36" s="14"/>
      <c r="M36" s="20">
        <v>1384</v>
      </c>
    </row>
    <row r="37" spans="1:13" ht="12.75">
      <c r="A37" s="3">
        <v>3</v>
      </c>
      <c r="B37" s="13" t="s">
        <v>153</v>
      </c>
      <c r="C37" s="13" t="s">
        <v>219</v>
      </c>
      <c r="D37" s="14" t="s">
        <v>205</v>
      </c>
      <c r="E37" s="14"/>
      <c r="F37" s="25">
        <v>1173.2</v>
      </c>
      <c r="G37" s="6"/>
      <c r="H37" s="3">
        <v>3</v>
      </c>
      <c r="I37" s="13" t="s">
        <v>144</v>
      </c>
      <c r="J37" s="77" t="s">
        <v>145</v>
      </c>
      <c r="K37" s="14"/>
      <c r="L37" s="14"/>
      <c r="M37" s="20">
        <v>977.74</v>
      </c>
    </row>
    <row r="38" spans="1:13" ht="12.75">
      <c r="A38" s="3">
        <v>4</v>
      </c>
      <c r="B38" s="13" t="s">
        <v>248</v>
      </c>
      <c r="C38" s="13" t="s">
        <v>236</v>
      </c>
      <c r="D38" s="14"/>
      <c r="E38" s="14"/>
      <c r="F38" s="25">
        <v>538</v>
      </c>
      <c r="G38" s="6"/>
      <c r="H38" s="3">
        <v>4</v>
      </c>
      <c r="I38" s="84" t="s">
        <v>93</v>
      </c>
      <c r="J38" s="72" t="s">
        <v>52</v>
      </c>
      <c r="K38" s="14"/>
      <c r="L38" s="12"/>
      <c r="M38" s="20">
        <v>974.93</v>
      </c>
    </row>
    <row r="39" spans="1:13" ht="12.75">
      <c r="A39" s="3">
        <v>5</v>
      </c>
      <c r="B39" s="13" t="s">
        <v>116</v>
      </c>
      <c r="C39" s="13" t="s">
        <v>117</v>
      </c>
      <c r="D39" s="14"/>
      <c r="E39" s="14"/>
      <c r="F39" s="25">
        <v>393.6</v>
      </c>
      <c r="G39" s="6"/>
      <c r="H39" s="3">
        <v>5</v>
      </c>
      <c r="I39" s="13" t="s">
        <v>165</v>
      </c>
      <c r="J39" s="13" t="s">
        <v>145</v>
      </c>
      <c r="K39" s="14"/>
      <c r="L39" s="14"/>
      <c r="M39" s="16">
        <v>692.78</v>
      </c>
    </row>
    <row r="40" spans="1:13" ht="12.75">
      <c r="A40" s="3">
        <v>6</v>
      </c>
      <c r="B40" s="13" t="s">
        <v>125</v>
      </c>
      <c r="C40" s="13" t="s">
        <v>126</v>
      </c>
      <c r="D40" s="14"/>
      <c r="E40" s="14"/>
      <c r="F40" s="25">
        <v>212.74</v>
      </c>
      <c r="G40" s="6"/>
      <c r="H40" s="3">
        <v>6</v>
      </c>
      <c r="I40" s="17" t="s">
        <v>91</v>
      </c>
      <c r="J40" s="17" t="s">
        <v>92</v>
      </c>
      <c r="K40" s="14"/>
      <c r="L40" s="14"/>
      <c r="M40" s="16">
        <v>654.4</v>
      </c>
    </row>
    <row r="41" spans="1:13" ht="12.75">
      <c r="A41" s="3">
        <v>7</v>
      </c>
      <c r="B41" s="13"/>
      <c r="C41" s="13"/>
      <c r="D41" s="14"/>
      <c r="E41" s="14"/>
      <c r="F41" s="25"/>
      <c r="G41" s="6"/>
      <c r="H41" s="3">
        <v>7</v>
      </c>
      <c r="I41" s="13" t="s">
        <v>119</v>
      </c>
      <c r="J41" s="42" t="s">
        <v>120</v>
      </c>
      <c r="K41" s="14"/>
      <c r="L41" s="14"/>
      <c r="M41" s="16">
        <v>630</v>
      </c>
    </row>
    <row r="42" spans="1:13" ht="12.75">
      <c r="A42" s="3">
        <v>8</v>
      </c>
      <c r="B42" s="13"/>
      <c r="C42" s="13"/>
      <c r="D42" s="14"/>
      <c r="E42" s="12"/>
      <c r="F42" s="25"/>
      <c r="G42" s="6"/>
      <c r="H42" s="7">
        <v>8</v>
      </c>
      <c r="I42" s="42" t="s">
        <v>181</v>
      </c>
      <c r="J42" s="42" t="s">
        <v>182</v>
      </c>
      <c r="K42" s="14"/>
      <c r="L42" s="14"/>
      <c r="M42" s="16">
        <v>440</v>
      </c>
    </row>
    <row r="43" spans="1:13" ht="12.75">
      <c r="A43" s="3">
        <v>9</v>
      </c>
      <c r="B43" s="13"/>
      <c r="C43" s="13"/>
      <c r="D43" s="14"/>
      <c r="E43" s="14"/>
      <c r="F43" s="25"/>
      <c r="G43" s="6"/>
      <c r="H43" s="7">
        <v>9</v>
      </c>
      <c r="I43" s="17" t="s">
        <v>137</v>
      </c>
      <c r="J43" s="17" t="s">
        <v>136</v>
      </c>
      <c r="K43" s="12"/>
      <c r="L43" s="12"/>
      <c r="M43" s="25">
        <v>437.01</v>
      </c>
    </row>
    <row r="44" spans="1:13" ht="12.75">
      <c r="A44" s="3">
        <v>10</v>
      </c>
      <c r="B44" s="13"/>
      <c r="C44" s="13"/>
      <c r="D44" s="14"/>
      <c r="E44" s="14"/>
      <c r="F44" s="25"/>
      <c r="G44" s="6"/>
      <c r="H44" s="7">
        <v>10</v>
      </c>
      <c r="I44" s="13" t="s">
        <v>183</v>
      </c>
      <c r="J44" s="13" t="s">
        <v>184</v>
      </c>
      <c r="K44" s="14"/>
      <c r="L44" s="14"/>
      <c r="M44" s="25">
        <v>220</v>
      </c>
    </row>
    <row r="45" spans="1:13" ht="12.75">
      <c r="A45" s="3">
        <v>11</v>
      </c>
      <c r="B45" s="13"/>
      <c r="C45" s="13"/>
      <c r="D45" s="14"/>
      <c r="E45" s="14"/>
      <c r="F45" s="25"/>
      <c r="G45" s="6"/>
      <c r="H45" s="3">
        <v>11</v>
      </c>
      <c r="I45" s="13" t="s">
        <v>146</v>
      </c>
      <c r="J45" s="13" t="s">
        <v>147</v>
      </c>
      <c r="K45" s="14" t="s">
        <v>205</v>
      </c>
      <c r="L45" s="14"/>
      <c r="M45" s="20">
        <v>212</v>
      </c>
    </row>
    <row r="46" spans="1:13" ht="12.75">
      <c r="A46" s="3">
        <v>12</v>
      </c>
      <c r="B46" s="17"/>
      <c r="C46" s="17"/>
      <c r="D46" s="12"/>
      <c r="E46" s="14"/>
      <c r="F46" s="25"/>
      <c r="G46" s="6"/>
      <c r="H46" s="3">
        <v>12</v>
      </c>
      <c r="I46" s="13" t="s">
        <v>197</v>
      </c>
      <c r="J46" s="13" t="s">
        <v>198</v>
      </c>
      <c r="K46" s="14" t="s">
        <v>204</v>
      </c>
      <c r="L46" s="14"/>
      <c r="M46" s="20"/>
    </row>
    <row r="47" spans="1:13" ht="12.75">
      <c r="A47" s="3">
        <v>13</v>
      </c>
      <c r="B47" s="13"/>
      <c r="C47" s="13"/>
      <c r="D47" s="12"/>
      <c r="E47" s="12"/>
      <c r="F47" s="25"/>
      <c r="G47" s="6"/>
      <c r="H47" s="3">
        <v>13</v>
      </c>
      <c r="I47" s="13"/>
      <c r="J47" s="13"/>
      <c r="K47" s="14"/>
      <c r="L47" s="14"/>
      <c r="M47" s="20"/>
    </row>
    <row r="48" spans="1:13" ht="12.75">
      <c r="A48" s="3">
        <v>14</v>
      </c>
      <c r="B48" s="13"/>
      <c r="C48" s="13"/>
      <c r="D48" s="14"/>
      <c r="E48" s="14"/>
      <c r="F48" s="30"/>
      <c r="G48" s="6"/>
      <c r="H48" s="3">
        <v>14</v>
      </c>
      <c r="I48" s="17"/>
      <c r="J48" s="17"/>
      <c r="K48" s="14"/>
      <c r="L48" s="14"/>
      <c r="M48" s="20"/>
    </row>
    <row r="49" spans="1:13" ht="12.75">
      <c r="A49" s="3">
        <v>15</v>
      </c>
      <c r="B49" s="13"/>
      <c r="C49" s="13"/>
      <c r="D49" s="14"/>
      <c r="E49" s="14"/>
      <c r="F49" s="25"/>
      <c r="G49" s="6"/>
      <c r="H49" s="3">
        <v>15</v>
      </c>
      <c r="I49" s="13"/>
      <c r="J49" s="13"/>
      <c r="K49" s="14"/>
      <c r="L49" s="14"/>
      <c r="M49" s="20"/>
    </row>
    <row r="50" spans="1:13" ht="12.75">
      <c r="A50" s="7">
        <v>16</v>
      </c>
      <c r="B50" s="13"/>
      <c r="C50" s="13"/>
      <c r="D50" s="14"/>
      <c r="E50" s="14"/>
      <c r="F50" s="25"/>
      <c r="H50" s="7">
        <v>16</v>
      </c>
      <c r="I50" s="13"/>
      <c r="J50" s="13"/>
      <c r="K50" s="14"/>
      <c r="L50" s="14"/>
      <c r="M50" s="16"/>
    </row>
    <row r="51" spans="1:13" ht="12.75">
      <c r="A51" s="7">
        <v>17</v>
      </c>
      <c r="B51" s="13"/>
      <c r="C51" s="13"/>
      <c r="D51" s="14"/>
      <c r="E51" s="14"/>
      <c r="F51" s="25"/>
      <c r="H51" s="7">
        <v>17</v>
      </c>
      <c r="I51" s="13"/>
      <c r="J51" s="13"/>
      <c r="K51" s="48"/>
      <c r="L51" s="14"/>
      <c r="M51" s="20"/>
    </row>
    <row r="52" spans="1:13" ht="12.75">
      <c r="A52" s="7">
        <v>18</v>
      </c>
      <c r="B52" s="13"/>
      <c r="C52" s="13"/>
      <c r="D52" s="14"/>
      <c r="E52" s="14"/>
      <c r="F52" s="25"/>
      <c r="H52" s="7">
        <v>18</v>
      </c>
      <c r="I52" s="17"/>
      <c r="J52" s="17"/>
      <c r="K52" s="14"/>
      <c r="L52" s="14"/>
      <c r="M52" s="16"/>
    </row>
    <row r="53" spans="1:13" ht="12.75">
      <c r="A53" s="7">
        <v>19</v>
      </c>
      <c r="B53" s="13"/>
      <c r="C53" s="13"/>
      <c r="D53" s="14"/>
      <c r="E53" s="14"/>
      <c r="F53" s="30"/>
      <c r="H53" s="7">
        <v>19</v>
      </c>
      <c r="I53" s="13"/>
      <c r="J53" s="13"/>
      <c r="K53" s="14"/>
      <c r="L53" s="14"/>
      <c r="M53" s="16"/>
    </row>
    <row r="54" spans="1:13" ht="12.75">
      <c r="A54" s="7">
        <v>20</v>
      </c>
      <c r="B54" s="13"/>
      <c r="C54" s="13"/>
      <c r="D54" s="14"/>
      <c r="E54" s="14"/>
      <c r="F54" s="25"/>
      <c r="H54" s="7">
        <v>20</v>
      </c>
      <c r="I54" s="13"/>
      <c r="J54" s="13"/>
      <c r="K54" s="14"/>
      <c r="L54" s="14"/>
      <c r="M54" s="16"/>
    </row>
    <row r="55" spans="5:12" ht="12.75">
      <c r="E55"/>
      <c r="K55"/>
      <c r="L55"/>
    </row>
    <row r="56" spans="5:12" ht="12.75">
      <c r="E56"/>
      <c r="K56"/>
      <c r="L56"/>
    </row>
    <row r="57" spans="1:13" ht="12.75">
      <c r="A57" s="92" t="s">
        <v>3</v>
      </c>
      <c r="B57" s="92"/>
      <c r="C57" s="92"/>
      <c r="D57" s="92"/>
      <c r="E57" s="92"/>
      <c r="F57" s="92"/>
      <c r="G57" s="6"/>
      <c r="H57" s="97" t="s">
        <v>49</v>
      </c>
      <c r="I57" s="92"/>
      <c r="J57" s="92"/>
      <c r="K57" s="92"/>
      <c r="L57" s="92"/>
      <c r="M57" s="92"/>
    </row>
    <row r="58" spans="1:13" ht="12.75">
      <c r="A58" s="6"/>
      <c r="B58" s="6"/>
      <c r="C58" s="6"/>
      <c r="D58" s="6"/>
      <c r="E58" s="3"/>
      <c r="F58" s="6"/>
      <c r="G58" s="6"/>
      <c r="H58" s="3"/>
      <c r="I58" s="4"/>
      <c r="J58" s="4"/>
      <c r="K58" s="7"/>
      <c r="L58" s="3"/>
      <c r="M58" s="9"/>
    </row>
    <row r="59" spans="1:13" ht="12.75">
      <c r="A59" s="3">
        <v>1</v>
      </c>
      <c r="B59" s="13"/>
      <c r="C59" s="13"/>
      <c r="D59" s="48"/>
      <c r="E59" s="14"/>
      <c r="F59" s="20"/>
      <c r="G59" s="6"/>
      <c r="H59" s="3">
        <v>1</v>
      </c>
      <c r="I59" s="13" t="s">
        <v>39</v>
      </c>
      <c r="J59" s="13" t="s">
        <v>40</v>
      </c>
      <c r="K59" s="14"/>
      <c r="L59" s="15"/>
      <c r="M59" s="16">
        <v>6964.56</v>
      </c>
    </row>
    <row r="60" spans="1:13" ht="12.75">
      <c r="A60" s="3">
        <v>2</v>
      </c>
      <c r="B60" s="13"/>
      <c r="C60" s="13"/>
      <c r="D60" s="14"/>
      <c r="E60" s="14"/>
      <c r="F60" s="16"/>
      <c r="G60" s="6"/>
      <c r="H60" s="3">
        <v>2</v>
      </c>
      <c r="I60" s="13" t="s">
        <v>88</v>
      </c>
      <c r="J60" s="13" t="s">
        <v>40</v>
      </c>
      <c r="K60" s="14"/>
      <c r="L60" s="15"/>
      <c r="M60" s="16">
        <v>3719.75</v>
      </c>
    </row>
    <row r="61" spans="1:13" ht="12.75">
      <c r="A61" s="3">
        <v>3</v>
      </c>
      <c r="B61" s="13"/>
      <c r="C61" s="13"/>
      <c r="D61" s="14"/>
      <c r="E61" s="14"/>
      <c r="F61" s="20"/>
      <c r="G61" s="6"/>
      <c r="H61" s="3">
        <v>3</v>
      </c>
      <c r="I61" s="13"/>
      <c r="J61" s="13"/>
      <c r="K61" s="12"/>
      <c r="L61" s="15"/>
      <c r="M61" s="16"/>
    </row>
    <row r="62" spans="1:13" ht="12.75">
      <c r="A62" s="3">
        <v>4</v>
      </c>
      <c r="B62" s="13"/>
      <c r="C62" s="13"/>
      <c r="D62" s="14"/>
      <c r="E62" s="14"/>
      <c r="F62" s="25"/>
      <c r="G62" s="6"/>
      <c r="H62" s="7">
        <v>4</v>
      </c>
      <c r="I62" s="13"/>
      <c r="J62" s="13"/>
      <c r="K62" s="14"/>
      <c r="L62" s="15"/>
      <c r="M62" s="16"/>
    </row>
    <row r="63" spans="1:13" ht="12.75">
      <c r="A63" s="7">
        <v>5</v>
      </c>
      <c r="B63" s="13"/>
      <c r="C63" s="13"/>
      <c r="D63" s="14"/>
      <c r="E63" s="14"/>
      <c r="F63" s="20"/>
      <c r="G63" s="6"/>
      <c r="H63" s="7">
        <v>5</v>
      </c>
      <c r="I63" s="13"/>
      <c r="J63" s="13"/>
      <c r="K63" s="14"/>
      <c r="L63" s="15"/>
      <c r="M63" s="20"/>
    </row>
    <row r="64" spans="1:13" ht="12.75">
      <c r="A64" s="7">
        <v>6</v>
      </c>
      <c r="B64" s="13"/>
      <c r="C64" s="13"/>
      <c r="D64" s="14"/>
      <c r="E64" s="14"/>
      <c r="F64" s="20"/>
      <c r="G64" s="6"/>
      <c r="H64" s="7">
        <v>6</v>
      </c>
      <c r="I64" s="13"/>
      <c r="J64" s="13"/>
      <c r="K64" s="14"/>
      <c r="L64" s="15"/>
      <c r="M64" s="20"/>
    </row>
    <row r="65" spans="1:13" ht="12.75">
      <c r="A65" s="7">
        <v>7</v>
      </c>
      <c r="B65" s="13"/>
      <c r="C65" s="13"/>
      <c r="D65" s="14"/>
      <c r="E65" s="14"/>
      <c r="F65" s="20"/>
      <c r="G65" s="6"/>
      <c r="H65" s="7">
        <v>7</v>
      </c>
      <c r="I65" s="13"/>
      <c r="J65" s="13"/>
      <c r="K65" s="14"/>
      <c r="L65" s="15"/>
      <c r="M65" s="20"/>
    </row>
    <row r="66" spans="1:13" ht="12.75">
      <c r="A66" s="7">
        <v>8</v>
      </c>
      <c r="B66" s="13"/>
      <c r="C66" s="13"/>
      <c r="D66" s="14"/>
      <c r="E66" s="14"/>
      <c r="F66" s="16"/>
      <c r="G66" s="6"/>
      <c r="H66" s="7">
        <v>8</v>
      </c>
      <c r="I66" s="13"/>
      <c r="J66" s="13"/>
      <c r="K66" s="14"/>
      <c r="L66" s="15"/>
      <c r="M66" s="20"/>
    </row>
    <row r="67" spans="1:13" ht="12.75">
      <c r="A67" s="7">
        <v>9</v>
      </c>
      <c r="B67" s="13"/>
      <c r="C67" s="13"/>
      <c r="D67" s="14"/>
      <c r="E67" s="14"/>
      <c r="F67" s="20"/>
      <c r="G67" s="6"/>
      <c r="H67" s="7"/>
      <c r="I67" s="13"/>
      <c r="J67" s="13"/>
      <c r="K67" s="14"/>
      <c r="L67" s="15"/>
      <c r="M67" s="16"/>
    </row>
    <row r="68" spans="1:13" ht="12.75">
      <c r="A68" s="3">
        <v>10</v>
      </c>
      <c r="B68" s="13"/>
      <c r="C68" s="13"/>
      <c r="D68" s="14"/>
      <c r="E68" s="14"/>
      <c r="F68" s="20"/>
      <c r="G68" s="6"/>
      <c r="H68" s="3"/>
      <c r="I68" s="13"/>
      <c r="J68" s="13"/>
      <c r="K68" s="14"/>
      <c r="L68" s="15"/>
      <c r="M68" s="30"/>
    </row>
    <row r="69" spans="1:13" ht="12.75">
      <c r="A69" s="3">
        <v>11</v>
      </c>
      <c r="B69" s="13"/>
      <c r="C69" s="13"/>
      <c r="D69" s="14"/>
      <c r="E69" s="14"/>
      <c r="F69" s="16"/>
      <c r="G69" s="6"/>
      <c r="H69" s="3"/>
      <c r="I69" s="13"/>
      <c r="J69" s="13"/>
      <c r="K69" s="14"/>
      <c r="L69" s="15"/>
      <c r="M69" s="20"/>
    </row>
    <row r="70" spans="1:13" ht="12.75">
      <c r="A70" s="3">
        <v>12</v>
      </c>
      <c r="B70" s="13"/>
      <c r="C70" s="13"/>
      <c r="D70" s="14"/>
      <c r="E70" s="14"/>
      <c r="F70" s="16"/>
      <c r="G70" s="6"/>
      <c r="H70" s="3"/>
      <c r="I70" s="13"/>
      <c r="J70" s="13"/>
      <c r="K70" s="14"/>
      <c r="L70" s="15"/>
      <c r="M70" s="20"/>
    </row>
    <row r="71" spans="1:13" ht="12.75">
      <c r="A71" s="3">
        <v>13</v>
      </c>
      <c r="B71" s="13"/>
      <c r="C71" s="13"/>
      <c r="D71" s="14"/>
      <c r="E71" s="14"/>
      <c r="F71" s="20"/>
      <c r="G71" s="6"/>
      <c r="H71" s="3"/>
      <c r="I71" s="13"/>
      <c r="J71" s="13"/>
      <c r="K71" s="14"/>
      <c r="L71" s="15"/>
      <c r="M71" s="20"/>
    </row>
    <row r="72" spans="1:13" ht="12.75">
      <c r="A72" s="3">
        <v>14</v>
      </c>
      <c r="B72" s="13"/>
      <c r="C72" s="13"/>
      <c r="D72" s="14"/>
      <c r="E72" s="14"/>
      <c r="F72" s="16"/>
      <c r="G72" s="6"/>
      <c r="H72" s="3"/>
      <c r="I72" s="13"/>
      <c r="J72" s="13"/>
      <c r="K72" s="14"/>
      <c r="L72" s="15"/>
      <c r="M72" s="20"/>
    </row>
    <row r="73" spans="1:13" ht="12.75">
      <c r="A73" s="3">
        <v>15</v>
      </c>
      <c r="B73" s="13"/>
      <c r="C73" s="13"/>
      <c r="D73" s="14"/>
      <c r="E73" s="14"/>
      <c r="F73" s="20"/>
      <c r="G73" s="6"/>
      <c r="H73" s="3"/>
      <c r="I73" s="13"/>
      <c r="J73" s="13"/>
      <c r="K73" s="14"/>
      <c r="L73" s="15"/>
      <c r="M73" s="20"/>
    </row>
    <row r="74" spans="1:13" ht="12.75">
      <c r="A74" s="3"/>
      <c r="B74" s="13"/>
      <c r="C74" s="13"/>
      <c r="D74" s="14"/>
      <c r="E74" s="14"/>
      <c r="F74" s="16"/>
      <c r="G74" s="6"/>
      <c r="H74" s="3"/>
      <c r="I74" s="13"/>
      <c r="J74" s="13"/>
      <c r="K74" s="14"/>
      <c r="L74" s="15"/>
      <c r="M74" s="20"/>
    </row>
    <row r="75" spans="1:13" ht="12.75">
      <c r="A75" s="3"/>
      <c r="B75" s="13"/>
      <c r="C75" s="13"/>
      <c r="D75" s="14"/>
      <c r="E75" s="14"/>
      <c r="F75" s="20"/>
      <c r="G75" s="6"/>
      <c r="H75" s="3"/>
      <c r="I75" s="13"/>
      <c r="J75" s="13"/>
      <c r="K75" s="14"/>
      <c r="L75" s="12"/>
      <c r="M75" s="36"/>
    </row>
    <row r="76" spans="5:12" ht="12.75" customHeight="1">
      <c r="E76"/>
      <c r="G76" s="6"/>
      <c r="K76"/>
      <c r="L76"/>
    </row>
    <row r="77" spans="5:13" ht="15.75" customHeight="1">
      <c r="E77"/>
      <c r="G77" s="6"/>
      <c r="H77" s="96" t="s">
        <v>4</v>
      </c>
      <c r="I77" s="96"/>
      <c r="J77" s="96"/>
      <c r="K77" s="96"/>
      <c r="L77" s="96"/>
      <c r="M77" s="96"/>
    </row>
    <row r="78" spans="5:13" ht="15.75" customHeight="1">
      <c r="E78"/>
      <c r="G78" s="6"/>
      <c r="H78" s="96"/>
      <c r="I78" s="96"/>
      <c r="J78" s="96"/>
      <c r="K78" s="96"/>
      <c r="L78" s="96"/>
      <c r="M78" s="96"/>
    </row>
    <row r="79" spans="1:13" ht="12.75">
      <c r="A79" s="6"/>
      <c r="B79" s="6"/>
      <c r="C79" s="6"/>
      <c r="D79" s="6"/>
      <c r="E79" s="3"/>
      <c r="F79" s="6"/>
      <c r="G79" s="3"/>
      <c r="H79" s="6"/>
      <c r="I79" s="6"/>
      <c r="J79" s="6"/>
      <c r="K79" s="3"/>
      <c r="L79" s="3"/>
      <c r="M79" s="6"/>
    </row>
    <row r="80" spans="1:13" ht="12.75">
      <c r="A80" s="92" t="s">
        <v>5</v>
      </c>
      <c r="B80" s="92"/>
      <c r="C80" s="92"/>
      <c r="D80" s="92"/>
      <c r="E80" s="92"/>
      <c r="F80" s="92"/>
      <c r="G80" s="6"/>
      <c r="H80" s="92" t="s">
        <v>6</v>
      </c>
      <c r="I80" s="92"/>
      <c r="J80" s="92"/>
      <c r="K80" s="92"/>
      <c r="L80" s="92"/>
      <c r="M80" s="92"/>
    </row>
    <row r="81" spans="1:13" ht="12.75">
      <c r="A81" s="6"/>
      <c r="B81" s="6"/>
      <c r="C81" s="6"/>
      <c r="D81" s="6"/>
      <c r="E81" s="3"/>
      <c r="F81" s="6"/>
      <c r="G81" s="6"/>
      <c r="H81" s="6"/>
      <c r="I81" s="6"/>
      <c r="J81" s="6"/>
      <c r="K81" s="3"/>
      <c r="L81" s="3"/>
      <c r="M81" s="6"/>
    </row>
    <row r="82" spans="1:13" ht="12.75">
      <c r="A82" s="3">
        <v>1</v>
      </c>
      <c r="B82" s="13" t="s">
        <v>39</v>
      </c>
      <c r="C82" s="13" t="s">
        <v>40</v>
      </c>
      <c r="D82" s="14"/>
      <c r="E82" s="14"/>
      <c r="F82" s="16">
        <v>4243.26</v>
      </c>
      <c r="G82" s="6"/>
      <c r="H82" s="3">
        <v>1</v>
      </c>
      <c r="I82" s="13" t="s">
        <v>88</v>
      </c>
      <c r="J82" s="13" t="s">
        <v>40</v>
      </c>
      <c r="K82" s="14"/>
      <c r="L82" s="14"/>
      <c r="M82" s="67">
        <v>3813.19</v>
      </c>
    </row>
    <row r="83" spans="1:13" ht="12.75">
      <c r="A83" s="3">
        <v>2</v>
      </c>
      <c r="B83" s="17" t="s">
        <v>96</v>
      </c>
      <c r="C83" s="17" t="s">
        <v>97</v>
      </c>
      <c r="D83" s="12"/>
      <c r="E83" s="14"/>
      <c r="F83" s="30">
        <v>2208.3</v>
      </c>
      <c r="G83" s="6"/>
      <c r="H83" s="3">
        <v>2</v>
      </c>
      <c r="I83" s="13" t="s">
        <v>78</v>
      </c>
      <c r="J83" s="13" t="s">
        <v>51</v>
      </c>
      <c r="K83" s="14"/>
      <c r="L83" s="12"/>
      <c r="M83" s="67">
        <v>2056.04</v>
      </c>
    </row>
    <row r="84" spans="1:13" ht="12.75">
      <c r="A84" s="3">
        <v>3</v>
      </c>
      <c r="B84" s="13" t="s">
        <v>98</v>
      </c>
      <c r="C84" s="13" t="s">
        <v>99</v>
      </c>
      <c r="D84" s="14" t="s">
        <v>204</v>
      </c>
      <c r="E84" s="14"/>
      <c r="F84" s="16">
        <v>1711.72</v>
      </c>
      <c r="G84" s="6"/>
      <c r="H84" s="3">
        <v>3</v>
      </c>
      <c r="I84" s="13" t="s">
        <v>100</v>
      </c>
      <c r="J84" s="13" t="s">
        <v>101</v>
      </c>
      <c r="K84" s="14"/>
      <c r="L84" s="14"/>
      <c r="M84" s="67">
        <v>1166.8</v>
      </c>
    </row>
    <row r="85" spans="1:13" ht="12.75">
      <c r="A85" s="3">
        <v>4</v>
      </c>
      <c r="B85" s="13" t="s">
        <v>44</v>
      </c>
      <c r="C85" s="13" t="s">
        <v>52</v>
      </c>
      <c r="D85" s="14"/>
      <c r="E85" s="12"/>
      <c r="F85" s="16">
        <v>1687.46</v>
      </c>
      <c r="G85" s="6"/>
      <c r="H85" s="3">
        <v>4</v>
      </c>
      <c r="I85" s="17" t="s">
        <v>153</v>
      </c>
      <c r="J85" s="17" t="s">
        <v>154</v>
      </c>
      <c r="K85" s="12"/>
      <c r="L85" s="14"/>
      <c r="M85" s="67">
        <v>1112.85</v>
      </c>
    </row>
    <row r="86" spans="1:13" ht="12.75">
      <c r="A86" s="3">
        <v>5</v>
      </c>
      <c r="B86" s="13" t="s">
        <v>96</v>
      </c>
      <c r="C86" s="13" t="s">
        <v>120</v>
      </c>
      <c r="D86" s="14"/>
      <c r="E86" s="14"/>
      <c r="F86" s="16">
        <v>888.88</v>
      </c>
      <c r="G86" s="6"/>
      <c r="H86" s="3">
        <v>5</v>
      </c>
      <c r="I86" s="13" t="s">
        <v>102</v>
      </c>
      <c r="J86" s="13" t="s">
        <v>103</v>
      </c>
      <c r="K86" s="14"/>
      <c r="L86" s="12"/>
      <c r="M86" s="67">
        <v>1059.02</v>
      </c>
    </row>
    <row r="87" spans="1:13" ht="12.75">
      <c r="A87" s="3">
        <v>6</v>
      </c>
      <c r="B87" s="13" t="s">
        <v>89</v>
      </c>
      <c r="C87" s="13" t="s">
        <v>90</v>
      </c>
      <c r="D87" s="14"/>
      <c r="E87" s="14"/>
      <c r="F87" s="16">
        <v>711.46</v>
      </c>
      <c r="G87" s="6"/>
      <c r="H87" s="7">
        <v>6</v>
      </c>
      <c r="I87" s="13" t="s">
        <v>151</v>
      </c>
      <c r="J87" s="13" t="s">
        <v>152</v>
      </c>
      <c r="K87" s="14" t="s">
        <v>205</v>
      </c>
      <c r="L87" s="14"/>
      <c r="M87" s="67">
        <v>560.07</v>
      </c>
    </row>
    <row r="88" spans="1:13" ht="12.75">
      <c r="A88" s="7">
        <v>7</v>
      </c>
      <c r="B88" s="13" t="s">
        <v>94</v>
      </c>
      <c r="C88" s="13" t="s">
        <v>95</v>
      </c>
      <c r="D88" s="14"/>
      <c r="E88" s="14"/>
      <c r="F88" s="16">
        <v>625.58</v>
      </c>
      <c r="G88" s="6"/>
      <c r="H88" s="7">
        <v>7</v>
      </c>
      <c r="I88" s="13" t="s">
        <v>166</v>
      </c>
      <c r="J88" s="13" t="s">
        <v>140</v>
      </c>
      <c r="K88" s="14"/>
      <c r="L88" s="14"/>
      <c r="M88" s="67">
        <v>521.9</v>
      </c>
    </row>
    <row r="89" spans="1:13" ht="12.75">
      <c r="A89" s="7">
        <v>8</v>
      </c>
      <c r="B89" s="13" t="s">
        <v>155</v>
      </c>
      <c r="C89" s="13" t="s">
        <v>156</v>
      </c>
      <c r="D89" s="14"/>
      <c r="E89" s="14"/>
      <c r="F89" s="16">
        <v>560.07</v>
      </c>
      <c r="G89" s="6"/>
      <c r="H89" s="7">
        <v>8</v>
      </c>
      <c r="I89" s="13" t="s">
        <v>80</v>
      </c>
      <c r="J89" s="13" t="s">
        <v>131</v>
      </c>
      <c r="K89" s="14"/>
      <c r="L89" s="14"/>
      <c r="M89" s="67">
        <v>288</v>
      </c>
    </row>
    <row r="90" spans="1:13" ht="12.75">
      <c r="A90" s="7">
        <v>9</v>
      </c>
      <c r="B90" s="13" t="s">
        <v>140</v>
      </c>
      <c r="C90" s="13" t="s">
        <v>141</v>
      </c>
      <c r="D90" s="14"/>
      <c r="E90" s="14"/>
      <c r="F90" s="16">
        <v>112.5</v>
      </c>
      <c r="G90" s="6"/>
      <c r="H90" s="7">
        <v>9</v>
      </c>
      <c r="I90" s="13" t="s">
        <v>48</v>
      </c>
      <c r="J90" s="13" t="s">
        <v>41</v>
      </c>
      <c r="K90" s="14"/>
      <c r="L90" s="12"/>
      <c r="M90" s="67">
        <v>267.9</v>
      </c>
    </row>
    <row r="91" spans="1:13" ht="12.75">
      <c r="A91" s="7">
        <v>10</v>
      </c>
      <c r="B91" s="13"/>
      <c r="C91" s="13"/>
      <c r="D91" s="14"/>
      <c r="E91" s="14"/>
      <c r="F91" s="16"/>
      <c r="G91" s="6"/>
      <c r="H91" s="7">
        <v>10</v>
      </c>
      <c r="I91" s="13" t="s">
        <v>79</v>
      </c>
      <c r="J91" s="13" t="s">
        <v>53</v>
      </c>
      <c r="K91" s="14"/>
      <c r="L91" s="14"/>
      <c r="M91" s="67">
        <v>178.6</v>
      </c>
    </row>
    <row r="92" spans="1:13" ht="12.75">
      <c r="A92" s="3">
        <v>11</v>
      </c>
      <c r="B92" s="13"/>
      <c r="C92" s="13"/>
      <c r="D92" s="14"/>
      <c r="E92" s="14"/>
      <c r="F92" s="16"/>
      <c r="G92" s="6"/>
      <c r="H92" s="3">
        <v>11</v>
      </c>
      <c r="I92" s="13"/>
      <c r="J92" s="13"/>
      <c r="K92" s="14"/>
      <c r="L92" s="14"/>
      <c r="M92" s="67"/>
    </row>
    <row r="93" spans="1:13" ht="12.75">
      <c r="A93" s="3">
        <v>12</v>
      </c>
      <c r="B93" s="13"/>
      <c r="C93" s="13"/>
      <c r="D93" s="14"/>
      <c r="E93" s="14"/>
      <c r="F93" s="16"/>
      <c r="G93" s="6"/>
      <c r="H93" s="3">
        <v>12</v>
      </c>
      <c r="I93" s="13"/>
      <c r="J93" s="13"/>
      <c r="K93" s="14"/>
      <c r="L93" s="14"/>
      <c r="M93" s="67"/>
    </row>
    <row r="94" spans="1:13" ht="12.75">
      <c r="A94" s="3">
        <v>13</v>
      </c>
      <c r="B94" s="13"/>
      <c r="C94" s="13"/>
      <c r="D94" s="14"/>
      <c r="E94" s="14"/>
      <c r="F94" s="16"/>
      <c r="G94" s="6"/>
      <c r="H94" s="3">
        <v>13</v>
      </c>
      <c r="I94" s="13"/>
      <c r="J94" s="13"/>
      <c r="K94" s="14"/>
      <c r="L94" s="14"/>
      <c r="M94" s="67"/>
    </row>
    <row r="95" spans="1:20" ht="12.75">
      <c r="A95" s="3">
        <v>14</v>
      </c>
      <c r="B95" s="13"/>
      <c r="C95" s="13"/>
      <c r="D95" s="14"/>
      <c r="E95" s="14"/>
      <c r="F95" s="30"/>
      <c r="G95" s="6"/>
      <c r="H95" s="3">
        <v>14</v>
      </c>
      <c r="I95" s="13"/>
      <c r="J95" s="13"/>
      <c r="K95" s="14"/>
      <c r="L95" s="14"/>
      <c r="M95" s="67"/>
      <c r="N95" s="72"/>
      <c r="O95" s="7"/>
      <c r="P95" s="7"/>
      <c r="Q95" s="5"/>
      <c r="T95" s="70"/>
    </row>
    <row r="96" spans="1:13" ht="12.75">
      <c r="A96" s="3">
        <v>15</v>
      </c>
      <c r="B96" s="13"/>
      <c r="C96" s="13"/>
      <c r="D96" s="14"/>
      <c r="E96" s="14"/>
      <c r="F96" s="30"/>
      <c r="G96" s="6"/>
      <c r="H96" s="3">
        <v>15</v>
      </c>
      <c r="I96" s="13"/>
      <c r="J96" s="13"/>
      <c r="K96" s="14"/>
      <c r="L96" s="14"/>
      <c r="M96" s="67"/>
    </row>
    <row r="97" spans="1:13" ht="12.75">
      <c r="A97" s="7">
        <v>16</v>
      </c>
      <c r="B97" s="13"/>
      <c r="C97" s="13"/>
      <c r="D97" s="14"/>
      <c r="E97" s="14"/>
      <c r="F97" s="16"/>
      <c r="H97" s="7">
        <v>16</v>
      </c>
      <c r="I97" s="13"/>
      <c r="J97" s="13"/>
      <c r="K97" s="14"/>
      <c r="L97" s="14"/>
      <c r="M97" s="67"/>
    </row>
    <row r="98" spans="1:13" ht="12.75">
      <c r="A98" s="7">
        <v>17</v>
      </c>
      <c r="B98" s="13"/>
      <c r="C98" s="13"/>
      <c r="D98" s="14"/>
      <c r="E98" s="14"/>
      <c r="F98" s="16"/>
      <c r="H98" s="7">
        <v>17</v>
      </c>
      <c r="I98" s="13"/>
      <c r="J98" s="13"/>
      <c r="K98" s="14"/>
      <c r="L98" s="14"/>
      <c r="M98" s="67"/>
    </row>
    <row r="99" spans="1:13" ht="12.75">
      <c r="A99" s="7">
        <v>18</v>
      </c>
      <c r="B99" s="13"/>
      <c r="C99" s="13"/>
      <c r="D99" s="14"/>
      <c r="E99" s="14"/>
      <c r="F99" s="20"/>
      <c r="H99" s="7">
        <v>18</v>
      </c>
      <c r="I99" s="13"/>
      <c r="J99" s="13"/>
      <c r="K99" s="14"/>
      <c r="L99" s="14"/>
      <c r="M99" s="67"/>
    </row>
    <row r="100" spans="1:13" ht="12.75">
      <c r="A100" s="7">
        <v>19</v>
      </c>
      <c r="B100" s="13"/>
      <c r="C100" s="13"/>
      <c r="D100" s="14"/>
      <c r="E100" s="14"/>
      <c r="F100" s="16"/>
      <c r="H100" s="7">
        <v>19</v>
      </c>
      <c r="I100" s="13"/>
      <c r="J100" s="13"/>
      <c r="K100" s="14"/>
      <c r="L100" s="14"/>
      <c r="M100" s="67"/>
    </row>
    <row r="101" spans="1:13" ht="12.75">
      <c r="A101" s="7">
        <v>20</v>
      </c>
      <c r="B101" s="13"/>
      <c r="C101" s="13"/>
      <c r="D101" s="14"/>
      <c r="E101" s="14"/>
      <c r="F101" s="16"/>
      <c r="H101" s="7">
        <v>20</v>
      </c>
      <c r="I101" s="17"/>
      <c r="J101" s="17"/>
      <c r="K101" s="12"/>
      <c r="L101" s="12"/>
      <c r="M101" s="67"/>
    </row>
    <row r="102" spans="1:13" ht="12.75">
      <c r="A102" s="7">
        <v>21</v>
      </c>
      <c r="B102" s="13"/>
      <c r="C102" s="13"/>
      <c r="D102" s="14"/>
      <c r="E102" s="14"/>
      <c r="F102" s="43"/>
      <c r="H102" s="7">
        <v>21</v>
      </c>
      <c r="I102" s="13"/>
      <c r="J102" s="13"/>
      <c r="K102" s="14"/>
      <c r="L102" s="12"/>
      <c r="M102" s="71"/>
    </row>
    <row r="103" spans="1:13" ht="12.75">
      <c r="A103" s="7">
        <v>22</v>
      </c>
      <c r="B103" s="13"/>
      <c r="C103" s="13"/>
      <c r="D103" s="14"/>
      <c r="E103" s="14"/>
      <c r="F103" s="43"/>
      <c r="H103" s="7">
        <v>22</v>
      </c>
      <c r="I103" s="13"/>
      <c r="J103" s="13"/>
      <c r="K103" s="12"/>
      <c r="L103" s="12"/>
      <c r="M103" s="67"/>
    </row>
    <row r="104" spans="1:13" ht="12.75">
      <c r="A104" s="7">
        <v>23</v>
      </c>
      <c r="B104" s="13"/>
      <c r="C104" s="13"/>
      <c r="D104" s="14"/>
      <c r="E104" s="14"/>
      <c r="F104" s="43"/>
      <c r="H104" s="7">
        <v>23</v>
      </c>
      <c r="I104" s="13"/>
      <c r="J104" s="13"/>
      <c r="K104" s="14"/>
      <c r="L104" s="12"/>
      <c r="M104" s="43"/>
    </row>
    <row r="105" spans="1:13" ht="12.75">
      <c r="A105" s="7">
        <v>24</v>
      </c>
      <c r="B105" s="13"/>
      <c r="C105" s="13"/>
      <c r="D105" s="14"/>
      <c r="E105" s="14"/>
      <c r="F105" s="16"/>
      <c r="H105" s="7">
        <v>24</v>
      </c>
      <c r="I105" s="17"/>
      <c r="J105" s="17"/>
      <c r="K105" s="12"/>
      <c r="L105" s="12"/>
      <c r="M105" s="43"/>
    </row>
    <row r="106" spans="1:13" ht="12.75">
      <c r="A106" s="7">
        <v>25</v>
      </c>
      <c r="B106" s="13"/>
      <c r="C106" s="13"/>
      <c r="D106" s="14"/>
      <c r="E106" s="14"/>
      <c r="F106" s="43"/>
      <c r="H106" s="7">
        <v>25</v>
      </c>
      <c r="I106" s="13"/>
      <c r="J106" s="13"/>
      <c r="K106" s="14"/>
      <c r="L106" s="14"/>
      <c r="M106" s="43"/>
    </row>
    <row r="107" spans="1:13" ht="12.75">
      <c r="A107" s="7">
        <v>26</v>
      </c>
      <c r="B107" s="13"/>
      <c r="C107" s="13"/>
      <c r="D107" s="14"/>
      <c r="E107" s="14"/>
      <c r="F107" s="43"/>
      <c r="H107" s="7">
        <v>26</v>
      </c>
      <c r="I107" s="13"/>
      <c r="J107" s="13"/>
      <c r="K107" s="14"/>
      <c r="L107" s="14"/>
      <c r="M107" s="43"/>
    </row>
    <row r="108" spans="5:12" ht="12.75">
      <c r="E108"/>
      <c r="K108"/>
      <c r="L108"/>
    </row>
    <row r="109" spans="7:13" ht="12.75">
      <c r="G109" s="6"/>
      <c r="H109" s="7"/>
      <c r="I109" s="4"/>
      <c r="J109" s="4"/>
      <c r="K109" s="7"/>
      <c r="L109" s="3"/>
      <c r="M109" s="38"/>
    </row>
    <row r="110" spans="1:13" ht="12.75">
      <c r="A110" s="95" t="s">
        <v>7</v>
      </c>
      <c r="B110" s="95"/>
      <c r="C110" s="95"/>
      <c r="D110" s="95"/>
      <c r="E110" s="95"/>
      <c r="F110" s="95"/>
      <c r="G110" s="6"/>
      <c r="H110" s="95" t="s">
        <v>8</v>
      </c>
      <c r="I110" s="95"/>
      <c r="J110" s="95"/>
      <c r="K110" s="95"/>
      <c r="L110" s="95"/>
      <c r="M110" s="95"/>
    </row>
    <row r="112" spans="1:13" ht="12.75">
      <c r="A112" s="13" t="s">
        <v>75</v>
      </c>
      <c r="B112" s="13" t="s">
        <v>66</v>
      </c>
      <c r="C112" s="14"/>
      <c r="D112" s="14"/>
      <c r="E112" s="14"/>
      <c r="F112" s="16">
        <v>1791.1</v>
      </c>
      <c r="G112" s="2"/>
      <c r="H112" s="3">
        <v>1</v>
      </c>
      <c r="I112" s="13" t="s">
        <v>77</v>
      </c>
      <c r="J112" s="13" t="s">
        <v>50</v>
      </c>
      <c r="K112" s="14"/>
      <c r="L112" s="14"/>
      <c r="M112" s="67">
        <v>1516.92</v>
      </c>
    </row>
    <row r="113" spans="1:13" ht="12.75">
      <c r="A113" s="13" t="s">
        <v>84</v>
      </c>
      <c r="B113" s="13" t="s">
        <v>85</v>
      </c>
      <c r="C113" s="14"/>
      <c r="D113" s="14"/>
      <c r="E113" s="14"/>
      <c r="F113" s="61">
        <v>1445.61</v>
      </c>
      <c r="H113" s="3">
        <v>2</v>
      </c>
      <c r="I113" s="13" t="s">
        <v>148</v>
      </c>
      <c r="J113" s="13" t="s">
        <v>149</v>
      </c>
      <c r="K113" s="14"/>
      <c r="L113" s="14"/>
      <c r="M113" s="67">
        <v>402</v>
      </c>
    </row>
    <row r="114" spans="1:13" ht="12.75">
      <c r="A114" s="13" t="s">
        <v>86</v>
      </c>
      <c r="B114" s="13" t="s">
        <v>87</v>
      </c>
      <c r="C114" s="14"/>
      <c r="D114" s="14"/>
      <c r="E114" s="14"/>
      <c r="F114" s="61">
        <v>873.02</v>
      </c>
      <c r="G114" s="6"/>
      <c r="H114" s="3">
        <v>3</v>
      </c>
      <c r="I114" s="13"/>
      <c r="J114" s="13"/>
      <c r="K114" s="14"/>
      <c r="L114" s="14"/>
      <c r="M114" s="67"/>
    </row>
    <row r="115" spans="1:13" ht="12.75">
      <c r="A115" s="13" t="s">
        <v>82</v>
      </c>
      <c r="B115" s="13" t="s">
        <v>83</v>
      </c>
      <c r="C115" s="14"/>
      <c r="D115" s="14"/>
      <c r="E115" s="14"/>
      <c r="F115" s="61">
        <v>804.64</v>
      </c>
      <c r="G115" s="6"/>
      <c r="H115" s="3">
        <v>4</v>
      </c>
      <c r="I115" s="13"/>
      <c r="J115" s="13"/>
      <c r="K115" s="14"/>
      <c r="L115" s="14"/>
      <c r="M115" s="67"/>
    </row>
    <row r="116" spans="1:13" ht="12.75">
      <c r="A116" s="13" t="s">
        <v>80</v>
      </c>
      <c r="B116" s="13" t="s">
        <v>81</v>
      </c>
      <c r="C116" s="14"/>
      <c r="D116" s="14"/>
      <c r="E116" s="14"/>
      <c r="F116" s="61">
        <v>330.72</v>
      </c>
      <c r="G116" s="6"/>
      <c r="H116" s="3">
        <v>5</v>
      </c>
      <c r="I116" s="13"/>
      <c r="J116" s="13"/>
      <c r="K116" s="14"/>
      <c r="L116" s="14"/>
      <c r="M116" s="67"/>
    </row>
    <row r="117" spans="1:13" ht="12.75">
      <c r="A117" s="13" t="s">
        <v>166</v>
      </c>
      <c r="B117" s="13" t="s">
        <v>206</v>
      </c>
      <c r="C117" s="14"/>
      <c r="D117" s="14"/>
      <c r="E117" s="14"/>
      <c r="F117" s="61">
        <v>141.44</v>
      </c>
      <c r="G117" s="6"/>
      <c r="H117" s="3">
        <v>6</v>
      </c>
      <c r="I117" s="13"/>
      <c r="J117" s="13"/>
      <c r="K117" s="14"/>
      <c r="L117" s="14"/>
      <c r="M117" s="67"/>
    </row>
    <row r="118" spans="1:13" ht="12.75">
      <c r="A118" s="13"/>
      <c r="B118" s="13"/>
      <c r="C118" s="14"/>
      <c r="D118" s="14"/>
      <c r="E118" s="14"/>
      <c r="F118" s="61"/>
      <c r="G118" s="6"/>
      <c r="H118" s="7">
        <v>7</v>
      </c>
      <c r="I118" s="13"/>
      <c r="J118" s="13"/>
      <c r="K118" s="14"/>
      <c r="L118" s="14"/>
      <c r="M118" s="67"/>
    </row>
    <row r="119" spans="1:13" ht="12.75">
      <c r="A119" s="42"/>
      <c r="B119" s="42"/>
      <c r="C119" s="55"/>
      <c r="D119" s="40"/>
      <c r="E119" s="14"/>
      <c r="F119" s="61"/>
      <c r="G119" s="6"/>
      <c r="H119" s="7">
        <v>8</v>
      </c>
      <c r="I119" s="13"/>
      <c r="J119" s="13"/>
      <c r="K119" s="14"/>
      <c r="L119" s="14"/>
      <c r="M119" s="67"/>
    </row>
    <row r="120" spans="1:13" ht="12.75">
      <c r="A120" s="13"/>
      <c r="B120" s="13"/>
      <c r="C120" s="14"/>
      <c r="D120" s="14"/>
      <c r="E120" s="12"/>
      <c r="F120" s="61"/>
      <c r="G120" s="6"/>
      <c r="H120" s="7">
        <v>9</v>
      </c>
      <c r="I120" s="13"/>
      <c r="J120" s="13"/>
      <c r="K120" s="14"/>
      <c r="L120" s="14"/>
      <c r="M120" s="67"/>
    </row>
    <row r="121" spans="1:13" ht="12.75">
      <c r="A121" s="17"/>
      <c r="B121" s="13"/>
      <c r="C121" s="14"/>
      <c r="D121" s="14"/>
      <c r="E121" s="12"/>
      <c r="F121" s="61"/>
      <c r="G121" s="6"/>
      <c r="H121" s="7">
        <v>10</v>
      </c>
      <c r="I121" s="13"/>
      <c r="J121" s="13"/>
      <c r="K121" s="14"/>
      <c r="L121" s="14"/>
      <c r="M121" s="68"/>
    </row>
    <row r="122" spans="1:13" ht="12.75">
      <c r="A122" s="13"/>
      <c r="B122" s="13"/>
      <c r="C122" s="14"/>
      <c r="D122" s="14"/>
      <c r="E122" s="74"/>
      <c r="F122" s="61"/>
      <c r="G122" s="6"/>
      <c r="H122" s="7">
        <v>11</v>
      </c>
      <c r="I122" s="13"/>
      <c r="J122" s="13"/>
      <c r="K122" s="14"/>
      <c r="L122" s="14"/>
      <c r="M122" s="67"/>
    </row>
    <row r="123" spans="1:13" ht="12.75">
      <c r="A123" s="13"/>
      <c r="B123" s="13"/>
      <c r="C123" s="14"/>
      <c r="D123" s="14"/>
      <c r="E123" s="74"/>
      <c r="F123" s="61"/>
      <c r="H123" s="7">
        <v>12</v>
      </c>
      <c r="I123" s="13"/>
      <c r="J123" s="13"/>
      <c r="K123" s="14"/>
      <c r="L123" s="14"/>
      <c r="M123" s="67"/>
    </row>
    <row r="124" spans="1:13" ht="12.75">
      <c r="A124" s="13"/>
      <c r="B124" s="13"/>
      <c r="C124" s="14"/>
      <c r="D124" s="14"/>
      <c r="E124" s="74"/>
      <c r="F124" s="61"/>
      <c r="I124" s="13"/>
      <c r="J124" s="13"/>
      <c r="K124" s="14"/>
      <c r="L124" s="14"/>
      <c r="M124" s="17"/>
    </row>
    <row r="125" spans="1:13" ht="12.75">
      <c r="A125" s="42"/>
      <c r="B125" s="42"/>
      <c r="C125" s="14"/>
      <c r="D125" s="14"/>
      <c r="E125" s="12"/>
      <c r="F125" s="17"/>
      <c r="I125" s="13"/>
      <c r="J125" s="13"/>
      <c r="K125" s="48"/>
      <c r="L125" s="14"/>
      <c r="M125" s="17"/>
    </row>
    <row r="126" spans="1:13" ht="12.75">
      <c r="A126" s="17"/>
      <c r="B126" s="17"/>
      <c r="C126" s="12"/>
      <c r="D126" s="75"/>
      <c r="E126" s="12"/>
      <c r="F126" s="76"/>
      <c r="I126" s="13"/>
      <c r="J126" s="13"/>
      <c r="K126" s="14"/>
      <c r="L126" s="14"/>
      <c r="M126" s="17"/>
    </row>
    <row r="127" spans="9:13" ht="12.75">
      <c r="I127" s="13"/>
      <c r="J127" s="13"/>
      <c r="K127" s="14"/>
      <c r="L127" s="14"/>
      <c r="M127" s="76"/>
    </row>
    <row r="128" spans="9:13" ht="12.75">
      <c r="I128" s="13"/>
      <c r="J128" s="13"/>
      <c r="K128" s="14"/>
      <c r="L128" s="14"/>
      <c r="M128" s="17"/>
    </row>
    <row r="129" spans="9:13" ht="12.75">
      <c r="I129" s="13"/>
      <c r="J129" s="13"/>
      <c r="K129" s="14"/>
      <c r="L129" s="14"/>
      <c r="M129" s="76"/>
    </row>
    <row r="130" spans="9:13" ht="12.75">
      <c r="I130" s="13"/>
      <c r="J130" s="13"/>
      <c r="K130" s="14"/>
      <c r="L130" s="14"/>
      <c r="M130" s="76"/>
    </row>
    <row r="133" spans="1:8" ht="12.75">
      <c r="A133" s="46"/>
      <c r="B133" s="46"/>
      <c r="C133" s="46"/>
      <c r="D133" s="46"/>
      <c r="E133" s="47"/>
      <c r="F133" s="46"/>
      <c r="G133" s="46"/>
      <c r="H133" s="46"/>
    </row>
    <row r="134" spans="1:8" ht="12.75">
      <c r="A134" s="46"/>
      <c r="B134" s="46"/>
      <c r="C134" s="46"/>
      <c r="D134" s="46"/>
      <c r="E134" s="47"/>
      <c r="F134" s="46"/>
      <c r="G134" s="46"/>
      <c r="H134" s="46"/>
    </row>
    <row r="135" spans="1:8" ht="12.75">
      <c r="A135" s="46"/>
      <c r="B135" s="46"/>
      <c r="C135" s="46"/>
      <c r="D135" s="46"/>
      <c r="E135" s="47"/>
      <c r="F135" s="46"/>
      <c r="G135" s="46"/>
      <c r="H135" s="46"/>
    </row>
    <row r="136" spans="1:8" ht="12.75">
      <c r="A136" s="46"/>
      <c r="B136" s="46"/>
      <c r="C136" s="46"/>
      <c r="D136" s="46"/>
      <c r="E136" s="47"/>
      <c r="F136" s="46"/>
      <c r="G136" s="46"/>
      <c r="H136" s="46"/>
    </row>
    <row r="137" spans="1:8" ht="12.75">
      <c r="A137" s="46"/>
      <c r="B137" s="46"/>
      <c r="C137" s="46"/>
      <c r="D137" s="46"/>
      <c r="E137" s="47"/>
      <c r="F137" s="46"/>
      <c r="G137" s="46"/>
      <c r="H137" s="46"/>
    </row>
    <row r="138" spans="1:8" ht="12.75">
      <c r="A138" s="46"/>
      <c r="B138" s="46"/>
      <c r="C138" s="46"/>
      <c r="D138" s="46"/>
      <c r="E138" s="47"/>
      <c r="F138" s="46"/>
      <c r="G138" s="46"/>
      <c r="H138" s="46"/>
    </row>
  </sheetData>
  <sheetProtection/>
  <mergeCells count="13">
    <mergeCell ref="A57:F57"/>
    <mergeCell ref="A80:F80"/>
    <mergeCell ref="A110:F110"/>
    <mergeCell ref="H110:M110"/>
    <mergeCell ref="H80:M80"/>
    <mergeCell ref="H77:M78"/>
    <mergeCell ref="H57:M57"/>
    <mergeCell ref="A1:M2"/>
    <mergeCell ref="A8:F8"/>
    <mergeCell ref="H8:M8"/>
    <mergeCell ref="A33:F33"/>
    <mergeCell ref="H33:M33"/>
    <mergeCell ref="A4:M5"/>
  </mergeCells>
  <printOptions/>
  <pageMargins left="0.25" right="0.2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U196"/>
  <sheetViews>
    <sheetView zoomScalePageLayoutView="0" workbookViewId="0" topLeftCell="A10">
      <selection activeCell="O12" sqref="O12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13.140625" style="0" customWidth="1"/>
    <col min="4" max="4" width="3.140625" style="1" customWidth="1"/>
    <col min="5" max="5" width="2.8515625" style="1" customWidth="1"/>
    <col min="6" max="6" width="12.57421875" style="1" customWidth="1"/>
    <col min="7" max="7" width="3.57421875" style="1" customWidth="1"/>
    <col min="8" max="8" width="4.57421875" style="1" customWidth="1"/>
    <col min="9" max="9" width="13.421875" style="2" customWidth="1"/>
    <col min="10" max="10" width="4.57421875" style="0" customWidth="1"/>
    <col min="11" max="11" width="11.00390625" style="1" customWidth="1"/>
    <col min="12" max="12" width="8.140625" style="1" customWidth="1"/>
    <col min="13" max="13" width="7.8515625" style="1" customWidth="1"/>
    <col min="14" max="14" width="8.140625" style="1" customWidth="1"/>
    <col min="15" max="15" width="9.00390625" style="1" customWidth="1"/>
    <col min="16" max="16" width="7.8515625" style="1" customWidth="1"/>
    <col min="17" max="17" width="7.421875" style="1" customWidth="1"/>
    <col min="18" max="18" width="9.00390625" style="1" customWidth="1"/>
    <col min="19" max="19" width="9.57421875" style="1" customWidth="1"/>
    <col min="20" max="20" width="8.57421875" style="1" customWidth="1"/>
    <col min="21" max="22" width="9.57421875" style="1" customWidth="1"/>
    <col min="23" max="23" width="9.00390625" style="1" customWidth="1"/>
    <col min="24" max="24" width="7.57421875" style="1" customWidth="1"/>
    <col min="25" max="26" width="7.421875" style="1" customWidth="1"/>
    <col min="27" max="28" width="8.57421875" style="1" customWidth="1"/>
    <col min="29" max="29" width="7.421875" style="1" customWidth="1"/>
    <col min="30" max="31" width="7.140625" style="1" customWidth="1"/>
    <col min="32" max="32" width="7.421875" style="1" customWidth="1"/>
    <col min="33" max="35" width="8.421875" style="1" customWidth="1"/>
    <col min="36" max="36" width="7.57421875" style="1" customWidth="1"/>
    <col min="37" max="37" width="8.421875" style="1" customWidth="1"/>
    <col min="38" max="38" width="8.140625" style="1" customWidth="1"/>
    <col min="39" max="40" width="7.421875" style="1" customWidth="1"/>
    <col min="41" max="42" width="9.57421875" style="1" customWidth="1"/>
    <col min="43" max="43" width="8.57421875" style="1" customWidth="1"/>
    <col min="44" max="44" width="0.85546875" style="0" customWidth="1"/>
    <col min="45" max="45" width="12.140625" style="1" customWidth="1"/>
    <col min="46" max="46" width="10.57421875" style="0" customWidth="1"/>
    <col min="47" max="47" width="13.00390625" style="0" customWidth="1"/>
  </cols>
  <sheetData>
    <row r="1" spans="2:45" ht="12.75" customHeight="1">
      <c r="B1" s="98" t="s">
        <v>61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2:45" ht="12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2:45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2:45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10</v>
      </c>
      <c r="V4" s="10">
        <v>11</v>
      </c>
      <c r="W4" s="10">
        <v>12</v>
      </c>
      <c r="X4" s="10">
        <v>13</v>
      </c>
      <c r="Y4" s="10">
        <v>14</v>
      </c>
      <c r="Z4" s="10">
        <v>15</v>
      </c>
      <c r="AA4" s="10">
        <v>16</v>
      </c>
      <c r="AB4" s="10">
        <v>17</v>
      </c>
      <c r="AC4" s="10">
        <v>18</v>
      </c>
      <c r="AD4" s="10">
        <v>19</v>
      </c>
      <c r="AE4" s="10"/>
      <c r="AF4" s="10">
        <v>20</v>
      </c>
      <c r="AG4" s="10">
        <v>21</v>
      </c>
      <c r="AH4" s="10">
        <v>22</v>
      </c>
      <c r="AI4" s="10">
        <v>23</v>
      </c>
      <c r="AJ4" s="10">
        <v>24</v>
      </c>
      <c r="AK4" s="10">
        <v>25</v>
      </c>
      <c r="AL4" s="10">
        <v>26</v>
      </c>
      <c r="AM4" s="10">
        <v>27</v>
      </c>
      <c r="AN4" s="10">
        <v>28</v>
      </c>
      <c r="AO4" s="10"/>
      <c r="AP4" s="10"/>
      <c r="AQ4" s="10"/>
      <c r="AR4" s="10"/>
      <c r="AS4" s="10"/>
    </row>
    <row r="5" spans="2:45" ht="12.75" customHeight="1">
      <c r="B5" t="s">
        <v>16</v>
      </c>
      <c r="C5" t="s">
        <v>17</v>
      </c>
      <c r="I5" s="1">
        <f>SUM(K5:AQ5)</f>
        <v>2100</v>
      </c>
      <c r="K5" s="23">
        <v>500</v>
      </c>
      <c r="L5" s="1">
        <v>400</v>
      </c>
      <c r="M5" s="1">
        <v>400</v>
      </c>
      <c r="N5" s="1">
        <v>400</v>
      </c>
      <c r="P5" s="1">
        <v>400</v>
      </c>
      <c r="AS5"/>
    </row>
    <row r="6" spans="2:45" ht="12.75">
      <c r="B6" t="s">
        <v>18</v>
      </c>
      <c r="C6" t="s">
        <v>19</v>
      </c>
      <c r="I6" s="1">
        <f>SUM(K6:AQ6)</f>
        <v>86</v>
      </c>
      <c r="K6" s="23">
        <v>22</v>
      </c>
      <c r="L6" s="1">
        <v>17</v>
      </c>
      <c r="M6" s="1">
        <v>18</v>
      </c>
      <c r="P6" s="1">
        <v>29</v>
      </c>
      <c r="AS6"/>
    </row>
    <row r="7" spans="11:37" ht="12.75">
      <c r="K7" s="23"/>
      <c r="AK7" s="56"/>
    </row>
    <row r="8" spans="5:45" ht="12.75">
      <c r="E8" s="1" t="s">
        <v>10</v>
      </c>
      <c r="F8" s="1" t="s">
        <v>11</v>
      </c>
      <c r="I8" s="1" t="s">
        <v>12</v>
      </c>
      <c r="K8" s="82" t="s">
        <v>62</v>
      </c>
      <c r="L8" s="78" t="s">
        <v>118</v>
      </c>
      <c r="M8" s="82" t="s">
        <v>118</v>
      </c>
      <c r="N8" s="82" t="s">
        <v>63</v>
      </c>
      <c r="O8" s="1" t="s">
        <v>173</v>
      </c>
      <c r="P8" s="78" t="s">
        <v>176</v>
      </c>
      <c r="Q8" s="78" t="s">
        <v>163</v>
      </c>
      <c r="R8" s="1" t="s">
        <v>214</v>
      </c>
      <c r="S8" s="1" t="s">
        <v>62</v>
      </c>
      <c r="T8" s="1" t="s">
        <v>170</v>
      </c>
      <c r="U8" s="1" t="s">
        <v>127</v>
      </c>
      <c r="V8" s="1" t="s">
        <v>138</v>
      </c>
      <c r="W8" s="10"/>
      <c r="AO8" s="1" t="s">
        <v>13</v>
      </c>
      <c r="AP8" s="1" t="s">
        <v>14</v>
      </c>
      <c r="AQ8" s="1" t="s">
        <v>15</v>
      </c>
      <c r="AS8" s="1" t="s">
        <v>12</v>
      </c>
    </row>
    <row r="9" spans="11:40" ht="12" customHeight="1">
      <c r="K9" s="79">
        <v>43118</v>
      </c>
      <c r="L9" s="79">
        <v>43196</v>
      </c>
      <c r="M9" s="79">
        <v>43197</v>
      </c>
      <c r="N9" s="79">
        <v>43224</v>
      </c>
      <c r="P9" s="79">
        <v>43309</v>
      </c>
      <c r="Q9" s="79"/>
      <c r="R9" s="56">
        <v>43350</v>
      </c>
      <c r="S9" s="56" t="s">
        <v>221</v>
      </c>
      <c r="T9" s="56" t="s">
        <v>109</v>
      </c>
      <c r="U9" s="56"/>
      <c r="V9" s="56"/>
      <c r="Y9" s="56"/>
      <c r="Z9" s="56"/>
      <c r="AC9" s="56"/>
      <c r="AG9" s="56"/>
      <c r="AH9" s="56"/>
      <c r="AI9" s="56"/>
      <c r="AJ9" s="56"/>
      <c r="AK9" s="56"/>
      <c r="AL9" s="56"/>
      <c r="AM9" s="56"/>
      <c r="AN9" s="56"/>
    </row>
    <row r="10" spans="2:47" ht="12.75">
      <c r="B10" s="13" t="s">
        <v>121</v>
      </c>
      <c r="C10" s="13" t="s">
        <v>122</v>
      </c>
      <c r="D10" s="14" t="s">
        <v>204</v>
      </c>
      <c r="E10" s="14"/>
      <c r="F10" s="14" t="s">
        <v>62</v>
      </c>
      <c r="G10" s="14"/>
      <c r="H10" s="15">
        <f aca="true" t="shared" si="0" ref="H10:H28">SUM((COUNTIF(K10:AN10,"E"))+COUNTIF(K10:AN10,"&gt;0"))</f>
        <v>5</v>
      </c>
      <c r="I10" s="16">
        <f aca="true" t="shared" si="1" ref="I10:I28">SUM(J10:AQ10)</f>
        <v>667.64</v>
      </c>
      <c r="J10" s="17"/>
      <c r="K10" s="24" t="s">
        <v>196</v>
      </c>
      <c r="L10" s="18">
        <v>461.6</v>
      </c>
      <c r="M10" s="18">
        <v>120.64</v>
      </c>
      <c r="N10" s="18">
        <v>85.4</v>
      </c>
      <c r="O10" s="18"/>
      <c r="P10" s="18"/>
      <c r="Q10" s="18" t="s">
        <v>196</v>
      </c>
      <c r="R10" s="18"/>
      <c r="S10" s="18"/>
      <c r="T10" s="18"/>
      <c r="U10" s="18"/>
      <c r="V10" s="18"/>
      <c r="W10" s="18"/>
      <c r="X10" s="18"/>
      <c r="Y10" s="18"/>
      <c r="Z10" s="18"/>
      <c r="AA10" s="39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7"/>
      <c r="AS10" s="19">
        <f aca="true" t="shared" si="2" ref="AS10:AS28">SUM(K10:AQ10)</f>
        <v>667.64</v>
      </c>
      <c r="AT10" s="13"/>
      <c r="AU10" s="13"/>
    </row>
    <row r="11" spans="2:47" ht="12.75">
      <c r="B11" s="13" t="s">
        <v>112</v>
      </c>
      <c r="C11" s="13" t="s">
        <v>113</v>
      </c>
      <c r="D11" s="14"/>
      <c r="E11" s="14"/>
      <c r="F11" s="14" t="s">
        <v>62</v>
      </c>
      <c r="G11" s="12"/>
      <c r="H11" s="15">
        <f t="shared" si="0"/>
        <v>2</v>
      </c>
      <c r="I11" s="16">
        <f t="shared" si="1"/>
        <v>631.28</v>
      </c>
      <c r="J11" s="17"/>
      <c r="K11" s="24">
        <v>161.28</v>
      </c>
      <c r="L11" s="18"/>
      <c r="M11" s="18"/>
      <c r="N11" s="18"/>
      <c r="O11" s="18"/>
      <c r="P11" s="18">
        <v>470</v>
      </c>
      <c r="Q11" s="18"/>
      <c r="R11" s="18"/>
      <c r="S11" s="18"/>
      <c r="T11" s="18"/>
      <c r="U11" s="18"/>
      <c r="V11" s="3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7"/>
      <c r="AS11" s="19">
        <f t="shared" si="2"/>
        <v>631.28</v>
      </c>
      <c r="AT11" s="13"/>
      <c r="AU11" s="13"/>
    </row>
    <row r="12" spans="2:47" ht="12.75">
      <c r="B12" s="13" t="s">
        <v>137</v>
      </c>
      <c r="C12" s="13" t="s">
        <v>174</v>
      </c>
      <c r="D12" s="12"/>
      <c r="E12" s="12"/>
      <c r="F12" s="14" t="s">
        <v>173</v>
      </c>
      <c r="G12" s="12"/>
      <c r="H12" s="15">
        <f t="shared" si="0"/>
        <v>4</v>
      </c>
      <c r="I12" s="16">
        <f t="shared" si="1"/>
        <v>570.55</v>
      </c>
      <c r="J12" s="17"/>
      <c r="K12" s="24"/>
      <c r="L12" s="24"/>
      <c r="M12" s="24"/>
      <c r="N12" s="24" t="s">
        <v>196</v>
      </c>
      <c r="O12" s="24">
        <v>570.55</v>
      </c>
      <c r="P12" s="24" t="s">
        <v>196</v>
      </c>
      <c r="Q12" s="24"/>
      <c r="R12" s="24"/>
      <c r="S12" s="24"/>
      <c r="T12" s="24" t="s">
        <v>196</v>
      </c>
      <c r="U12" s="24"/>
      <c r="V12" s="24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7"/>
      <c r="AS12" s="19">
        <f t="shared" si="2"/>
        <v>570.55</v>
      </c>
      <c r="AT12" s="13"/>
      <c r="AU12" s="13"/>
    </row>
    <row r="13" spans="2:47" ht="12" customHeight="1">
      <c r="B13" s="13" t="s">
        <v>110</v>
      </c>
      <c r="C13" s="13" t="s">
        <v>111</v>
      </c>
      <c r="D13" s="14"/>
      <c r="E13" s="14"/>
      <c r="F13" s="14" t="s">
        <v>62</v>
      </c>
      <c r="G13" s="14"/>
      <c r="H13" s="15">
        <f t="shared" si="0"/>
        <v>2</v>
      </c>
      <c r="I13" s="16">
        <f t="shared" si="1"/>
        <v>566.4399999999999</v>
      </c>
      <c r="J13" s="17"/>
      <c r="K13" s="24">
        <v>241.92</v>
      </c>
      <c r="L13" s="18"/>
      <c r="M13" s="18"/>
      <c r="N13" s="18">
        <v>324.52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7"/>
      <c r="AS13" s="19">
        <f t="shared" si="2"/>
        <v>566.4399999999999</v>
      </c>
      <c r="AT13" s="13"/>
      <c r="AU13" s="13"/>
    </row>
    <row r="14" spans="2:47" ht="12.75">
      <c r="B14" s="13" t="s">
        <v>104</v>
      </c>
      <c r="C14" s="13" t="s">
        <v>105</v>
      </c>
      <c r="D14" s="14"/>
      <c r="E14" s="14"/>
      <c r="F14" s="14" t="s">
        <v>62</v>
      </c>
      <c r="G14" s="14"/>
      <c r="H14" s="15">
        <f t="shared" si="0"/>
        <v>1</v>
      </c>
      <c r="I14" s="16">
        <f t="shared" si="1"/>
        <v>516.09</v>
      </c>
      <c r="J14" s="17"/>
      <c r="K14" s="24">
        <v>516.09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7"/>
      <c r="AS14" s="19">
        <f t="shared" si="2"/>
        <v>516.09</v>
      </c>
      <c r="AT14" s="13"/>
      <c r="AU14" s="13"/>
    </row>
    <row r="15" spans="2:47" ht="12.75">
      <c r="B15" s="13" t="s">
        <v>157</v>
      </c>
      <c r="C15" s="13" t="s">
        <v>42</v>
      </c>
      <c r="D15" s="14"/>
      <c r="E15" s="14"/>
      <c r="F15" s="14" t="s">
        <v>158</v>
      </c>
      <c r="G15" s="14"/>
      <c r="H15" s="15">
        <f t="shared" si="0"/>
        <v>2</v>
      </c>
      <c r="I15" s="16">
        <f t="shared" si="1"/>
        <v>495.32</v>
      </c>
      <c r="J15" s="17"/>
      <c r="K15" s="24" t="s">
        <v>196</v>
      </c>
      <c r="L15" s="18"/>
      <c r="M15" s="18"/>
      <c r="N15" s="18">
        <v>495.32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7"/>
      <c r="AS15" s="19">
        <f t="shared" si="2"/>
        <v>495.32</v>
      </c>
      <c r="AT15" s="13"/>
      <c r="AU15" s="13"/>
    </row>
    <row r="16" spans="2:47" ht="12.75">
      <c r="B16" s="13" t="s">
        <v>106</v>
      </c>
      <c r="C16" s="13" t="s">
        <v>107</v>
      </c>
      <c r="D16" s="14"/>
      <c r="E16" s="14"/>
      <c r="F16" s="14" t="s">
        <v>62</v>
      </c>
      <c r="G16" s="14"/>
      <c r="H16" s="15">
        <f t="shared" si="0"/>
        <v>2</v>
      </c>
      <c r="I16" s="16">
        <f t="shared" si="1"/>
        <v>403.2</v>
      </c>
      <c r="J16" s="17"/>
      <c r="K16" s="24">
        <v>403.2</v>
      </c>
      <c r="L16" s="18"/>
      <c r="M16" s="18"/>
      <c r="N16" s="18"/>
      <c r="O16" s="18"/>
      <c r="P16" s="18"/>
      <c r="Q16" s="18" t="s">
        <v>196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7"/>
      <c r="AS16" s="19">
        <f t="shared" si="2"/>
        <v>403.2</v>
      </c>
      <c r="AT16" s="13"/>
      <c r="AU16" s="13"/>
    </row>
    <row r="17" spans="2:47" ht="14.25" customHeight="1">
      <c r="B17" s="13" t="s">
        <v>185</v>
      </c>
      <c r="C17" s="13" t="s">
        <v>186</v>
      </c>
      <c r="D17" s="14"/>
      <c r="E17" s="14"/>
      <c r="F17" s="14" t="s">
        <v>62</v>
      </c>
      <c r="G17" s="14"/>
      <c r="H17" s="15">
        <f t="shared" si="0"/>
        <v>7</v>
      </c>
      <c r="I17" s="16">
        <f t="shared" si="1"/>
        <v>389</v>
      </c>
      <c r="J17" s="17"/>
      <c r="K17" s="24" t="s">
        <v>196</v>
      </c>
      <c r="L17" s="24" t="s">
        <v>196</v>
      </c>
      <c r="M17" s="24" t="s">
        <v>196</v>
      </c>
      <c r="N17" s="24" t="s">
        <v>196</v>
      </c>
      <c r="O17" s="24"/>
      <c r="P17" s="24">
        <v>389</v>
      </c>
      <c r="Q17" s="24" t="s">
        <v>196</v>
      </c>
      <c r="R17" s="24"/>
      <c r="S17" s="24"/>
      <c r="T17" s="24"/>
      <c r="U17" s="24" t="s">
        <v>196</v>
      </c>
      <c r="V17" s="24"/>
      <c r="W17" s="24"/>
      <c r="X17" s="24"/>
      <c r="Y17" s="24"/>
      <c r="Z17" s="18"/>
      <c r="AA17" s="39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7"/>
      <c r="AS17" s="19">
        <f t="shared" si="2"/>
        <v>389</v>
      </c>
      <c r="AT17" s="13"/>
      <c r="AU17" s="13"/>
    </row>
    <row r="18" spans="2:47" ht="12.75">
      <c r="B18" s="13" t="s">
        <v>187</v>
      </c>
      <c r="C18" s="13" t="s">
        <v>188</v>
      </c>
      <c r="D18" s="14"/>
      <c r="E18" s="14"/>
      <c r="F18" s="14" t="s">
        <v>62</v>
      </c>
      <c r="G18" s="14"/>
      <c r="H18" s="15">
        <f t="shared" si="0"/>
        <v>2</v>
      </c>
      <c r="I18" s="20">
        <f t="shared" si="1"/>
        <v>308</v>
      </c>
      <c r="J18" s="17"/>
      <c r="K18" s="24" t="s">
        <v>196</v>
      </c>
      <c r="L18" s="24"/>
      <c r="M18" s="24"/>
      <c r="N18" s="24"/>
      <c r="O18" s="24"/>
      <c r="P18" s="18">
        <v>308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39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7"/>
      <c r="AS18" s="19">
        <f t="shared" si="2"/>
        <v>308</v>
      </c>
      <c r="AT18" s="13"/>
      <c r="AU18" s="13"/>
    </row>
    <row r="19" spans="2:47" ht="12.75">
      <c r="B19" s="13" t="s">
        <v>108</v>
      </c>
      <c r="C19" s="13" t="s">
        <v>109</v>
      </c>
      <c r="D19" s="14"/>
      <c r="E19" s="14"/>
      <c r="F19" s="14" t="s">
        <v>62</v>
      </c>
      <c r="G19" s="14"/>
      <c r="H19" s="15">
        <f t="shared" si="0"/>
        <v>2</v>
      </c>
      <c r="I19" s="16">
        <f t="shared" si="1"/>
        <v>290.3</v>
      </c>
      <c r="J19" s="17"/>
      <c r="K19" s="24">
        <v>290.3</v>
      </c>
      <c r="L19" s="18"/>
      <c r="M19" s="24"/>
      <c r="N19" s="24"/>
      <c r="O19" s="18"/>
      <c r="P19" s="18" t="s">
        <v>196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7"/>
      <c r="AS19" s="19">
        <f t="shared" si="2"/>
        <v>290.3</v>
      </c>
      <c r="AT19" s="13"/>
      <c r="AU19" s="13"/>
    </row>
    <row r="20" spans="2:47" ht="14.25" customHeight="1">
      <c r="B20" s="13" t="s">
        <v>159</v>
      </c>
      <c r="C20" s="13" t="s">
        <v>160</v>
      </c>
      <c r="D20" s="14"/>
      <c r="E20" s="14"/>
      <c r="F20" s="14" t="s">
        <v>62</v>
      </c>
      <c r="G20" s="14"/>
      <c r="H20" s="15">
        <f t="shared" si="0"/>
        <v>3</v>
      </c>
      <c r="I20" s="16">
        <f t="shared" si="1"/>
        <v>239.12</v>
      </c>
      <c r="J20" s="17"/>
      <c r="K20" s="24" t="s">
        <v>196</v>
      </c>
      <c r="L20" s="18"/>
      <c r="M20" s="18"/>
      <c r="N20" s="18">
        <v>239.12</v>
      </c>
      <c r="O20" s="18"/>
      <c r="P20" s="18" t="s">
        <v>196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7"/>
      <c r="AS20" s="19">
        <f t="shared" si="2"/>
        <v>239.12</v>
      </c>
      <c r="AT20" s="13"/>
      <c r="AU20" s="13"/>
    </row>
    <row r="21" spans="2:47" ht="12.75">
      <c r="B21" s="42" t="s">
        <v>216</v>
      </c>
      <c r="C21" s="13" t="s">
        <v>97</v>
      </c>
      <c r="D21" s="14"/>
      <c r="E21" s="12"/>
      <c r="F21" s="14" t="s">
        <v>62</v>
      </c>
      <c r="G21" s="14"/>
      <c r="H21" s="15">
        <f t="shared" si="0"/>
        <v>3</v>
      </c>
      <c r="I21" s="16">
        <f t="shared" si="1"/>
        <v>220.1</v>
      </c>
      <c r="J21" s="17"/>
      <c r="K21" s="24" t="s">
        <v>196</v>
      </c>
      <c r="L21" s="18"/>
      <c r="M21" s="18"/>
      <c r="N21" s="18"/>
      <c r="O21" s="18"/>
      <c r="P21" s="18" t="s">
        <v>196</v>
      </c>
      <c r="Q21" s="18"/>
      <c r="R21" s="18">
        <v>220.1</v>
      </c>
      <c r="S21" s="18"/>
      <c r="T21" s="18"/>
      <c r="U21" s="18"/>
      <c r="V21" s="39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7"/>
      <c r="AS21" s="19">
        <f t="shared" si="2"/>
        <v>220.1</v>
      </c>
      <c r="AT21" s="13"/>
      <c r="AU21" s="13"/>
    </row>
    <row r="22" spans="2:47" ht="12.75">
      <c r="B22" s="42" t="s">
        <v>161</v>
      </c>
      <c r="C22" s="13" t="s">
        <v>162</v>
      </c>
      <c r="D22" s="14"/>
      <c r="E22" s="14"/>
      <c r="F22" s="14" t="s">
        <v>63</v>
      </c>
      <c r="G22" s="14"/>
      <c r="H22" s="15">
        <f t="shared" si="0"/>
        <v>4</v>
      </c>
      <c r="I22" s="16">
        <f t="shared" si="1"/>
        <v>153.72</v>
      </c>
      <c r="J22" s="17"/>
      <c r="K22" s="24"/>
      <c r="L22" s="18"/>
      <c r="M22" s="18"/>
      <c r="N22" s="18">
        <v>153.72</v>
      </c>
      <c r="O22" s="18" t="s">
        <v>196</v>
      </c>
      <c r="P22" s="18" t="s">
        <v>196</v>
      </c>
      <c r="Q22" s="18"/>
      <c r="R22" s="18"/>
      <c r="S22" s="18"/>
      <c r="T22" s="18" t="s">
        <v>196</v>
      </c>
      <c r="U22" s="18"/>
      <c r="V22" s="39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7"/>
      <c r="AS22" s="19">
        <f t="shared" si="2"/>
        <v>153.72</v>
      </c>
      <c r="AT22" s="13"/>
      <c r="AU22" s="13"/>
    </row>
    <row r="23" spans="2:47" ht="12.75">
      <c r="B23" s="13" t="s">
        <v>189</v>
      </c>
      <c r="C23" s="13" t="s">
        <v>190</v>
      </c>
      <c r="D23" s="14"/>
      <c r="E23" s="14"/>
      <c r="F23" s="14"/>
      <c r="G23" s="14"/>
      <c r="H23" s="15">
        <f t="shared" si="0"/>
        <v>2</v>
      </c>
      <c r="I23" s="16">
        <f t="shared" si="1"/>
        <v>146</v>
      </c>
      <c r="J23" s="17"/>
      <c r="K23" s="24" t="s">
        <v>196</v>
      </c>
      <c r="L23" s="18"/>
      <c r="M23" s="18"/>
      <c r="N23" s="18"/>
      <c r="O23" s="18"/>
      <c r="P23" s="18">
        <v>146</v>
      </c>
      <c r="Q23" s="18"/>
      <c r="R23" s="18"/>
      <c r="S23" s="18"/>
      <c r="T23" s="18"/>
      <c r="U23" s="18"/>
      <c r="V23" s="39"/>
      <c r="W23" s="18"/>
      <c r="X23" s="18"/>
      <c r="Y23" s="18"/>
      <c r="Z23" s="18"/>
      <c r="AA23" s="39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7"/>
      <c r="AS23" s="19">
        <f t="shared" si="2"/>
        <v>146</v>
      </c>
      <c r="AT23" s="13"/>
      <c r="AU23" s="13"/>
    </row>
    <row r="24" spans="2:47" ht="12.75">
      <c r="B24" s="13" t="s">
        <v>124</v>
      </c>
      <c r="C24" s="13" t="s">
        <v>123</v>
      </c>
      <c r="D24" s="14"/>
      <c r="E24" s="14"/>
      <c r="F24" s="14" t="s">
        <v>118</v>
      </c>
      <c r="G24" s="14"/>
      <c r="H24" s="15">
        <f t="shared" si="0"/>
        <v>4</v>
      </c>
      <c r="I24" s="16">
        <f t="shared" si="1"/>
        <v>115.4</v>
      </c>
      <c r="J24" s="17"/>
      <c r="K24" s="24"/>
      <c r="L24" s="18">
        <v>115.4</v>
      </c>
      <c r="M24" s="18" t="s">
        <v>196</v>
      </c>
      <c r="N24" s="18" t="s">
        <v>196</v>
      </c>
      <c r="O24" s="18"/>
      <c r="P24" s="18"/>
      <c r="Q24" s="18"/>
      <c r="R24" s="18"/>
      <c r="S24" s="18"/>
      <c r="T24" s="18"/>
      <c r="U24" s="18" t="s">
        <v>196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7"/>
      <c r="AS24" s="19">
        <f t="shared" si="2"/>
        <v>115.4</v>
      </c>
      <c r="AT24" s="13"/>
      <c r="AU24" s="13"/>
    </row>
    <row r="25" spans="2:47" ht="12.75">
      <c r="B25" s="13" t="s">
        <v>191</v>
      </c>
      <c r="C25" s="13" t="s">
        <v>192</v>
      </c>
      <c r="D25" s="14"/>
      <c r="E25" s="14"/>
      <c r="F25" s="14" t="s">
        <v>63</v>
      </c>
      <c r="G25" s="14"/>
      <c r="H25" s="15">
        <f t="shared" si="0"/>
        <v>3</v>
      </c>
      <c r="I25" s="16">
        <f t="shared" si="1"/>
        <v>81</v>
      </c>
      <c r="J25" s="17"/>
      <c r="K25" s="24"/>
      <c r="L25" s="18"/>
      <c r="M25" s="18"/>
      <c r="N25" s="18" t="s">
        <v>196</v>
      </c>
      <c r="O25" s="18"/>
      <c r="P25" s="18">
        <v>81</v>
      </c>
      <c r="Q25" s="18"/>
      <c r="R25" s="18"/>
      <c r="S25" s="18" t="s">
        <v>196</v>
      </c>
      <c r="T25" s="18"/>
      <c r="U25" s="18"/>
      <c r="V25" s="39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7"/>
      <c r="AS25" s="19">
        <f t="shared" si="2"/>
        <v>81</v>
      </c>
      <c r="AT25" s="13"/>
      <c r="AU25" s="13"/>
    </row>
    <row r="26" spans="2:47" ht="12.75">
      <c r="B26" s="17" t="s">
        <v>197</v>
      </c>
      <c r="C26" s="17" t="s">
        <v>199</v>
      </c>
      <c r="D26" s="12"/>
      <c r="E26" s="12"/>
      <c r="F26" s="14" t="s">
        <v>74</v>
      </c>
      <c r="G26" s="14"/>
      <c r="H26" s="15">
        <f t="shared" si="0"/>
        <v>6</v>
      </c>
      <c r="I26" s="16">
        <f t="shared" si="1"/>
        <v>0</v>
      </c>
      <c r="J26" s="17"/>
      <c r="K26" s="24" t="s">
        <v>196</v>
      </c>
      <c r="L26" s="18" t="s">
        <v>196</v>
      </c>
      <c r="M26" s="18" t="s">
        <v>196</v>
      </c>
      <c r="N26" s="18" t="s">
        <v>196</v>
      </c>
      <c r="O26" s="18"/>
      <c r="P26" s="18" t="s">
        <v>196</v>
      </c>
      <c r="Q26" s="18"/>
      <c r="R26" s="18"/>
      <c r="S26" s="18"/>
      <c r="T26" s="18"/>
      <c r="U26" s="18" t="s">
        <v>196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7"/>
      <c r="AS26" s="19">
        <f t="shared" si="2"/>
        <v>0</v>
      </c>
      <c r="AT26" s="17"/>
      <c r="AU26" s="17"/>
    </row>
    <row r="27" spans="2:47" ht="12.75">
      <c r="B27" s="17" t="s">
        <v>200</v>
      </c>
      <c r="C27" s="17" t="s">
        <v>201</v>
      </c>
      <c r="D27" s="12"/>
      <c r="E27" s="12"/>
      <c r="F27" s="14" t="s">
        <v>150</v>
      </c>
      <c r="G27" s="12"/>
      <c r="H27" s="26">
        <f t="shared" si="0"/>
        <v>5</v>
      </c>
      <c r="I27" s="20">
        <f t="shared" si="1"/>
        <v>0</v>
      </c>
      <c r="J27" s="17"/>
      <c r="K27" s="24" t="s">
        <v>196</v>
      </c>
      <c r="L27" s="18" t="s">
        <v>196</v>
      </c>
      <c r="M27" s="18" t="s">
        <v>196</v>
      </c>
      <c r="N27" s="18" t="s">
        <v>196</v>
      </c>
      <c r="O27" s="18"/>
      <c r="P27" s="18" t="s">
        <v>196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7"/>
      <c r="AS27" s="19">
        <f t="shared" si="2"/>
        <v>0</v>
      </c>
      <c r="AT27" s="17"/>
      <c r="AU27" s="17"/>
    </row>
    <row r="28" spans="2:47" ht="12.75">
      <c r="B28" s="13" t="s">
        <v>203</v>
      </c>
      <c r="C28" s="13" t="s">
        <v>136</v>
      </c>
      <c r="D28" s="14"/>
      <c r="E28" s="12"/>
      <c r="F28" s="14"/>
      <c r="G28" s="14"/>
      <c r="H28" s="15">
        <f t="shared" si="0"/>
        <v>3</v>
      </c>
      <c r="I28" s="16">
        <f t="shared" si="1"/>
        <v>0</v>
      </c>
      <c r="J28" s="17"/>
      <c r="K28" s="24"/>
      <c r="L28" s="18"/>
      <c r="M28" s="18"/>
      <c r="N28" s="18" t="s">
        <v>196</v>
      </c>
      <c r="O28" s="18"/>
      <c r="P28" s="18"/>
      <c r="Q28" s="18" t="s">
        <v>196</v>
      </c>
      <c r="R28" s="18"/>
      <c r="S28" s="18"/>
      <c r="T28" s="18"/>
      <c r="U28" s="18"/>
      <c r="V28" s="39" t="s">
        <v>196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7"/>
      <c r="AS28" s="19">
        <f t="shared" si="2"/>
        <v>0</v>
      </c>
      <c r="AT28" s="13"/>
      <c r="AU28" s="13"/>
    </row>
    <row r="29" spans="2:47" ht="12.75">
      <c r="B29" s="13" t="s">
        <v>229</v>
      </c>
      <c r="C29" s="13" t="s">
        <v>230</v>
      </c>
      <c r="D29" s="14" t="s">
        <v>243</v>
      </c>
      <c r="E29" s="14"/>
      <c r="F29" s="14" t="s">
        <v>62</v>
      </c>
      <c r="G29" s="14"/>
      <c r="H29" s="15">
        <f aca="true" t="shared" si="3" ref="H29:H37">SUM((COUNTIF(K29:AN29,"E"))+COUNTIF(K29:AN29,"&gt;0"))</f>
        <v>3</v>
      </c>
      <c r="I29" s="16">
        <f aca="true" t="shared" si="4" ref="I29:I37">SUM(J29:AQ29)</f>
        <v>0</v>
      </c>
      <c r="J29" s="17"/>
      <c r="K29" s="24" t="s">
        <v>196</v>
      </c>
      <c r="L29" s="24"/>
      <c r="M29" s="24"/>
      <c r="N29" s="24" t="s">
        <v>196</v>
      </c>
      <c r="O29" s="24"/>
      <c r="P29" s="24" t="s">
        <v>196</v>
      </c>
      <c r="Q29" s="24"/>
      <c r="R29" s="24"/>
      <c r="S29" s="24"/>
      <c r="T29" s="24"/>
      <c r="U29" s="24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7"/>
      <c r="AS29" s="19">
        <f aca="true" t="shared" si="5" ref="AS29:AS37">SUM(K29:AQ29)</f>
        <v>0</v>
      </c>
      <c r="AT29" s="13"/>
      <c r="AU29" s="13"/>
    </row>
    <row r="30" spans="2:47" ht="12.75">
      <c r="B30" s="13" t="s">
        <v>231</v>
      </c>
      <c r="C30" s="13" t="s">
        <v>40</v>
      </c>
      <c r="D30" s="12"/>
      <c r="E30" s="12"/>
      <c r="F30" s="12" t="s">
        <v>62</v>
      </c>
      <c r="G30" s="12"/>
      <c r="H30" s="15">
        <f t="shared" si="3"/>
        <v>3</v>
      </c>
      <c r="I30" s="16">
        <f t="shared" si="4"/>
        <v>0</v>
      </c>
      <c r="J30" s="17"/>
      <c r="K30" s="24" t="s">
        <v>196</v>
      </c>
      <c r="L30" s="24" t="s">
        <v>196</v>
      </c>
      <c r="M30" s="24"/>
      <c r="N30" s="24"/>
      <c r="O30" s="24"/>
      <c r="P30" s="24"/>
      <c r="Q30" s="24"/>
      <c r="R30" s="24"/>
      <c r="S30" s="24"/>
      <c r="T30" s="24"/>
      <c r="U30" s="24" t="s">
        <v>196</v>
      </c>
      <c r="V30" s="24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7"/>
      <c r="AS30" s="19">
        <f t="shared" si="5"/>
        <v>0</v>
      </c>
      <c r="AT30" s="13"/>
      <c r="AU30" s="13"/>
    </row>
    <row r="31" spans="2:47" ht="13.5" customHeight="1">
      <c r="B31" s="13" t="s">
        <v>238</v>
      </c>
      <c r="C31" s="13" t="s">
        <v>117</v>
      </c>
      <c r="D31" s="14"/>
      <c r="E31" s="14"/>
      <c r="F31" s="14" t="s">
        <v>118</v>
      </c>
      <c r="G31" s="14"/>
      <c r="H31" s="15">
        <f t="shared" si="3"/>
        <v>3</v>
      </c>
      <c r="I31" s="16">
        <f t="shared" si="4"/>
        <v>0</v>
      </c>
      <c r="J31" s="17"/>
      <c r="K31" s="24"/>
      <c r="L31" s="24" t="s">
        <v>196</v>
      </c>
      <c r="M31" s="24"/>
      <c r="N31" s="24" t="s">
        <v>196</v>
      </c>
      <c r="O31" s="24"/>
      <c r="P31" s="24" t="s">
        <v>196</v>
      </c>
      <c r="Q31" s="24"/>
      <c r="R31" s="24"/>
      <c r="S31" s="24"/>
      <c r="T31" s="24"/>
      <c r="U31" s="24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7"/>
      <c r="AS31" s="19">
        <f t="shared" si="5"/>
        <v>0</v>
      </c>
      <c r="AT31" s="13"/>
      <c r="AU31" s="13"/>
    </row>
    <row r="32" spans="2:47" ht="12.75">
      <c r="B32" s="13" t="s">
        <v>242</v>
      </c>
      <c r="C32" s="13" t="s">
        <v>162</v>
      </c>
      <c r="D32" s="14" t="s">
        <v>243</v>
      </c>
      <c r="E32" s="14"/>
      <c r="F32" s="14"/>
      <c r="G32" s="14"/>
      <c r="H32" s="15">
        <f t="shared" si="3"/>
        <v>2</v>
      </c>
      <c r="I32" s="16">
        <f t="shared" si="4"/>
        <v>0</v>
      </c>
      <c r="J32" s="17"/>
      <c r="K32" s="24"/>
      <c r="L32" s="24"/>
      <c r="M32" s="24"/>
      <c r="N32" s="24"/>
      <c r="O32" s="24" t="s">
        <v>196</v>
      </c>
      <c r="P32" s="18"/>
      <c r="Q32" s="18"/>
      <c r="R32" s="18"/>
      <c r="S32" s="18"/>
      <c r="T32" s="18" t="s">
        <v>196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7"/>
      <c r="AS32" s="19">
        <f t="shared" si="5"/>
        <v>0</v>
      </c>
      <c r="AT32" s="13"/>
      <c r="AU32" s="13"/>
    </row>
    <row r="33" spans="2:47" ht="12.75">
      <c r="B33" s="13"/>
      <c r="C33" s="13"/>
      <c r="D33" s="14"/>
      <c r="E33" s="14"/>
      <c r="F33" s="14"/>
      <c r="G33" s="14"/>
      <c r="H33" s="15">
        <f t="shared" si="3"/>
        <v>0</v>
      </c>
      <c r="I33" s="16">
        <f t="shared" si="4"/>
        <v>0</v>
      </c>
      <c r="J33" s="17"/>
      <c r="K33" s="24"/>
      <c r="L33" s="24"/>
      <c r="M33" s="24"/>
      <c r="N33" s="18"/>
      <c r="O33" s="18"/>
      <c r="P33" s="18"/>
      <c r="Q33" s="18"/>
      <c r="R33" s="18"/>
      <c r="S33" s="18"/>
      <c r="T33" s="18"/>
      <c r="U33" s="18"/>
      <c r="V33" s="39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7"/>
      <c r="AS33" s="19">
        <f t="shared" si="5"/>
        <v>0</v>
      </c>
      <c r="AT33" s="13"/>
      <c r="AU33" s="13"/>
    </row>
    <row r="34" spans="2:47" ht="12.75">
      <c r="B34" s="13"/>
      <c r="C34" s="13"/>
      <c r="D34" s="14"/>
      <c r="E34" s="14"/>
      <c r="F34" s="14"/>
      <c r="G34" s="14"/>
      <c r="H34" s="15">
        <f t="shared" si="3"/>
        <v>0</v>
      </c>
      <c r="I34" s="16">
        <f t="shared" si="4"/>
        <v>0</v>
      </c>
      <c r="J34" s="17"/>
      <c r="K34" s="24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19">
        <f t="shared" si="5"/>
        <v>0</v>
      </c>
      <c r="AT34" s="13"/>
      <c r="AU34" s="13"/>
    </row>
    <row r="35" spans="2:47" ht="12.75">
      <c r="B35" s="13"/>
      <c r="C35" s="13"/>
      <c r="D35" s="14"/>
      <c r="E35" s="14"/>
      <c r="F35" s="14"/>
      <c r="G35" s="14"/>
      <c r="H35" s="15">
        <f t="shared" si="3"/>
        <v>0</v>
      </c>
      <c r="I35" s="16">
        <f t="shared" si="4"/>
        <v>0</v>
      </c>
      <c r="J35" s="17"/>
      <c r="K35" s="24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9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7"/>
      <c r="AS35" s="19">
        <f t="shared" si="5"/>
        <v>0</v>
      </c>
      <c r="AT35" s="13"/>
      <c r="AU35" s="13"/>
    </row>
    <row r="36" spans="2:47" ht="14.25" customHeight="1">
      <c r="B36" s="13"/>
      <c r="C36" s="13"/>
      <c r="D36" s="14"/>
      <c r="E36" s="14"/>
      <c r="F36" s="14"/>
      <c r="G36" s="14"/>
      <c r="H36" s="15">
        <f t="shared" si="3"/>
        <v>0</v>
      </c>
      <c r="I36" s="16">
        <f t="shared" si="4"/>
        <v>0</v>
      </c>
      <c r="J36" s="17"/>
      <c r="K36" s="24"/>
      <c r="L36" s="24"/>
      <c r="M36" s="24"/>
      <c r="N36" s="24"/>
      <c r="O36" s="24"/>
      <c r="P36" s="18"/>
      <c r="Q36" s="18"/>
      <c r="R36" s="18"/>
      <c r="S36" s="18"/>
      <c r="T36" s="18"/>
      <c r="U36" s="18"/>
      <c r="V36" s="39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7"/>
      <c r="AS36" s="19">
        <f t="shared" si="5"/>
        <v>0</v>
      </c>
      <c r="AT36" s="13"/>
      <c r="AU36" s="13"/>
    </row>
    <row r="37" spans="2:47" ht="12.75">
      <c r="B37" s="13"/>
      <c r="C37" s="13"/>
      <c r="D37" s="14"/>
      <c r="E37" s="14"/>
      <c r="F37" s="14"/>
      <c r="G37" s="14"/>
      <c r="H37" s="15">
        <f t="shared" si="3"/>
        <v>0</v>
      </c>
      <c r="I37" s="16">
        <f t="shared" si="4"/>
        <v>0</v>
      </c>
      <c r="J37" s="17"/>
      <c r="K37" s="24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7"/>
      <c r="AS37" s="19">
        <f t="shared" si="5"/>
        <v>0</v>
      </c>
      <c r="AT37" s="13"/>
      <c r="AU37" s="13"/>
    </row>
    <row r="38" spans="2:47" ht="12.75">
      <c r="B38" s="13"/>
      <c r="C38" s="13"/>
      <c r="D38" s="14"/>
      <c r="E38" s="12"/>
      <c r="F38" s="14"/>
      <c r="G38" s="12"/>
      <c r="H38" s="15">
        <f aca="true" t="shared" si="6" ref="H38:H69">SUM((COUNTIF(K38:AN38,"E"))+COUNTIF(K38:AN38,"&gt;0"))</f>
        <v>0</v>
      </c>
      <c r="I38" s="20">
        <f aca="true" t="shared" si="7" ref="I38:I67">SUM(J38:AQ38)</f>
        <v>0</v>
      </c>
      <c r="J38" s="17"/>
      <c r="K38" s="2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9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7"/>
      <c r="AS38" s="19">
        <f aca="true" t="shared" si="8" ref="AS38:AS69">SUM(K38:AQ38)</f>
        <v>0</v>
      </c>
      <c r="AT38" s="13"/>
      <c r="AU38" s="13"/>
    </row>
    <row r="39" spans="2:47" ht="12.75">
      <c r="B39" s="13"/>
      <c r="C39" s="13"/>
      <c r="D39" s="14"/>
      <c r="E39" s="14"/>
      <c r="F39" s="14"/>
      <c r="G39" s="14"/>
      <c r="H39" s="15">
        <f t="shared" si="6"/>
        <v>0</v>
      </c>
      <c r="I39" s="16">
        <f t="shared" si="7"/>
        <v>0</v>
      </c>
      <c r="J39" s="17"/>
      <c r="K39" s="24"/>
      <c r="L39" s="24"/>
      <c r="M39" s="24"/>
      <c r="N39" s="24"/>
      <c r="O39" s="24"/>
      <c r="P39" s="18"/>
      <c r="Q39" s="18"/>
      <c r="R39" s="18"/>
      <c r="S39" s="18"/>
      <c r="T39" s="18"/>
      <c r="U39" s="18"/>
      <c r="V39" s="39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7"/>
      <c r="AS39" s="19">
        <f t="shared" si="8"/>
        <v>0</v>
      </c>
      <c r="AT39" s="13"/>
      <c r="AU39" s="13"/>
    </row>
    <row r="40" spans="2:47" ht="12.75">
      <c r="B40" s="13"/>
      <c r="C40" s="13"/>
      <c r="D40" s="14"/>
      <c r="E40" s="14"/>
      <c r="F40" s="14"/>
      <c r="G40" s="14"/>
      <c r="H40" s="15">
        <f t="shared" si="6"/>
        <v>0</v>
      </c>
      <c r="I40" s="16">
        <f t="shared" si="7"/>
        <v>0</v>
      </c>
      <c r="J40" s="17"/>
      <c r="K40" s="24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39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7"/>
      <c r="AS40" s="19">
        <f t="shared" si="8"/>
        <v>0</v>
      </c>
      <c r="AT40" s="13"/>
      <c r="AU40" s="13"/>
    </row>
    <row r="41" spans="2:47" ht="12.75">
      <c r="B41" s="13"/>
      <c r="C41" s="13"/>
      <c r="D41" s="14"/>
      <c r="E41" s="12"/>
      <c r="F41" s="14"/>
      <c r="G41" s="14"/>
      <c r="H41" s="15">
        <f t="shared" si="6"/>
        <v>0</v>
      </c>
      <c r="I41" s="16">
        <f t="shared" si="7"/>
        <v>0</v>
      </c>
      <c r="J41" s="17"/>
      <c r="K41" s="24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9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7"/>
      <c r="AS41" s="19">
        <f t="shared" si="8"/>
        <v>0</v>
      </c>
      <c r="AT41" s="13"/>
      <c r="AU41" s="13"/>
    </row>
    <row r="42" spans="2:47" ht="12.75">
      <c r="B42" s="13"/>
      <c r="C42" s="13"/>
      <c r="D42" s="14"/>
      <c r="E42" s="14"/>
      <c r="F42" s="14"/>
      <c r="G42" s="14"/>
      <c r="H42" s="15">
        <f t="shared" si="6"/>
        <v>0</v>
      </c>
      <c r="I42" s="16">
        <f t="shared" si="7"/>
        <v>0</v>
      </c>
      <c r="J42" s="17"/>
      <c r="K42" s="24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39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7"/>
      <c r="AS42" s="19">
        <f t="shared" si="8"/>
        <v>0</v>
      </c>
      <c r="AT42" s="13"/>
      <c r="AU42" s="13"/>
    </row>
    <row r="43" spans="2:47" ht="12.75">
      <c r="B43" s="13"/>
      <c r="C43" s="13"/>
      <c r="D43" s="14"/>
      <c r="E43" s="14"/>
      <c r="F43" s="14"/>
      <c r="G43" s="14"/>
      <c r="H43" s="15">
        <f t="shared" si="6"/>
        <v>0</v>
      </c>
      <c r="I43" s="16">
        <f t="shared" si="7"/>
        <v>0</v>
      </c>
      <c r="J43" s="17"/>
      <c r="K43" s="24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7"/>
      <c r="AS43" s="19">
        <f t="shared" si="8"/>
        <v>0</v>
      </c>
      <c r="AT43" s="13"/>
      <c r="AU43" s="13"/>
    </row>
    <row r="44" spans="2:47" ht="12.75">
      <c r="B44" s="13"/>
      <c r="C44" s="13"/>
      <c r="D44" s="14"/>
      <c r="E44" s="14"/>
      <c r="F44" s="14"/>
      <c r="G44" s="14"/>
      <c r="H44" s="15">
        <f t="shared" si="6"/>
        <v>0</v>
      </c>
      <c r="I44" s="16">
        <f t="shared" si="7"/>
        <v>0</v>
      </c>
      <c r="J44" s="17"/>
      <c r="K44" s="24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39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7"/>
      <c r="AS44" s="19">
        <f t="shared" si="8"/>
        <v>0</v>
      </c>
      <c r="AT44" s="13"/>
      <c r="AU44" s="13"/>
    </row>
    <row r="45" spans="2:47" ht="12.75">
      <c r="B45" s="13"/>
      <c r="C45" s="13"/>
      <c r="D45" s="14"/>
      <c r="E45" s="14"/>
      <c r="F45" s="14"/>
      <c r="G45" s="14"/>
      <c r="H45" s="15">
        <f t="shared" si="6"/>
        <v>0</v>
      </c>
      <c r="I45" s="16">
        <f t="shared" si="7"/>
        <v>0</v>
      </c>
      <c r="J45" s="17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41"/>
      <c r="W45" s="24"/>
      <c r="X45" s="24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7"/>
      <c r="AS45" s="19">
        <f t="shared" si="8"/>
        <v>0</v>
      </c>
      <c r="AT45" s="13"/>
      <c r="AU45" s="13"/>
    </row>
    <row r="46" spans="2:47" ht="12.75">
      <c r="B46" s="13"/>
      <c r="C46" s="13"/>
      <c r="D46" s="14"/>
      <c r="E46" s="14"/>
      <c r="F46" s="14"/>
      <c r="G46" s="14"/>
      <c r="H46" s="15">
        <f t="shared" si="6"/>
        <v>0</v>
      </c>
      <c r="I46" s="16">
        <f t="shared" si="7"/>
        <v>0</v>
      </c>
      <c r="J46" s="1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8"/>
      <c r="V46" s="39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7"/>
      <c r="AS46" s="19">
        <f t="shared" si="8"/>
        <v>0</v>
      </c>
      <c r="AT46" s="13"/>
      <c r="AU46" s="13"/>
    </row>
    <row r="47" spans="2:47" ht="12.75">
      <c r="B47" s="13"/>
      <c r="C47" s="13"/>
      <c r="D47" s="14"/>
      <c r="E47" s="14"/>
      <c r="F47" s="14"/>
      <c r="G47" s="14"/>
      <c r="H47" s="15">
        <f t="shared" si="6"/>
        <v>0</v>
      </c>
      <c r="I47" s="16">
        <f t="shared" si="7"/>
        <v>0</v>
      </c>
      <c r="J47" s="17"/>
      <c r="K47" s="39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9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7"/>
      <c r="AS47" s="19">
        <f t="shared" si="8"/>
        <v>0</v>
      </c>
      <c r="AT47" s="13"/>
      <c r="AU47" s="13"/>
    </row>
    <row r="48" spans="2:47" ht="12.75">
      <c r="B48" s="13"/>
      <c r="C48" s="13"/>
      <c r="D48" s="14"/>
      <c r="E48" s="14"/>
      <c r="F48" s="14"/>
      <c r="G48" s="14"/>
      <c r="H48" s="15">
        <f t="shared" si="6"/>
        <v>0</v>
      </c>
      <c r="I48" s="16">
        <f t="shared" si="7"/>
        <v>0</v>
      </c>
      <c r="J48" s="17"/>
      <c r="K48" s="24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7"/>
      <c r="AS48" s="19">
        <f t="shared" si="8"/>
        <v>0</v>
      </c>
      <c r="AT48" s="13"/>
      <c r="AU48" s="13"/>
    </row>
    <row r="49" spans="2:47" ht="12.75">
      <c r="B49" s="13"/>
      <c r="C49" s="13"/>
      <c r="D49" s="14"/>
      <c r="E49" s="12"/>
      <c r="F49" s="14"/>
      <c r="G49" s="14"/>
      <c r="H49" s="15">
        <f t="shared" si="6"/>
        <v>0</v>
      </c>
      <c r="I49" s="16">
        <f t="shared" si="7"/>
        <v>0</v>
      </c>
      <c r="J49" s="17"/>
      <c r="K49" s="24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7"/>
      <c r="AS49" s="19">
        <f t="shared" si="8"/>
        <v>0</v>
      </c>
      <c r="AT49" s="13"/>
      <c r="AU49" s="13"/>
    </row>
    <row r="50" spans="2:47" ht="12.75">
      <c r="B50" s="13"/>
      <c r="C50" s="13"/>
      <c r="D50" s="14"/>
      <c r="E50" s="14"/>
      <c r="F50" s="14"/>
      <c r="G50" s="14"/>
      <c r="H50" s="15">
        <f t="shared" si="6"/>
        <v>0</v>
      </c>
      <c r="I50" s="16">
        <f t="shared" si="7"/>
        <v>0</v>
      </c>
      <c r="J50" s="17"/>
      <c r="K50" s="24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7"/>
      <c r="AS50" s="19">
        <f t="shared" si="8"/>
        <v>0</v>
      </c>
      <c r="AT50" s="13"/>
      <c r="AU50" s="13"/>
    </row>
    <row r="51" spans="2:47" ht="12.75">
      <c r="B51" s="13"/>
      <c r="C51" s="13"/>
      <c r="D51" s="14"/>
      <c r="E51" s="14"/>
      <c r="F51" s="14"/>
      <c r="G51" s="14"/>
      <c r="H51" s="15">
        <f t="shared" si="6"/>
        <v>0</v>
      </c>
      <c r="I51" s="16">
        <f t="shared" si="7"/>
        <v>0</v>
      </c>
      <c r="J51" s="1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7"/>
      <c r="AS51" s="19">
        <f t="shared" si="8"/>
        <v>0</v>
      </c>
      <c r="AT51" s="13"/>
      <c r="AU51" s="13"/>
    </row>
    <row r="52" spans="2:47" ht="12.75">
      <c r="B52" s="13"/>
      <c r="C52" s="13"/>
      <c r="D52" s="14"/>
      <c r="E52" s="14"/>
      <c r="F52" s="14"/>
      <c r="G52" s="14"/>
      <c r="H52" s="15">
        <f t="shared" si="6"/>
        <v>0</v>
      </c>
      <c r="I52" s="16">
        <f t="shared" si="7"/>
        <v>0</v>
      </c>
      <c r="J52" s="17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7"/>
      <c r="AS52" s="19">
        <f t="shared" si="8"/>
        <v>0</v>
      </c>
      <c r="AT52" s="13"/>
      <c r="AU52" s="13"/>
    </row>
    <row r="53" spans="2:47" ht="12.75">
      <c r="B53" s="13"/>
      <c r="C53" s="13"/>
      <c r="D53" s="14"/>
      <c r="E53" s="14"/>
      <c r="F53" s="14"/>
      <c r="G53" s="12"/>
      <c r="H53" s="15">
        <f t="shared" si="6"/>
        <v>0</v>
      </c>
      <c r="I53" s="16">
        <f t="shared" si="7"/>
        <v>0</v>
      </c>
      <c r="J53" s="17"/>
      <c r="K53" s="24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7"/>
      <c r="AS53" s="19">
        <f t="shared" si="8"/>
        <v>0</v>
      </c>
      <c r="AT53" s="13"/>
      <c r="AU53" s="13"/>
    </row>
    <row r="54" spans="2:47" ht="12.75">
      <c r="B54" s="13"/>
      <c r="C54" s="13"/>
      <c r="D54" s="14"/>
      <c r="E54" s="14"/>
      <c r="F54" s="14"/>
      <c r="G54" s="14"/>
      <c r="H54" s="15">
        <f t="shared" si="6"/>
        <v>0</v>
      </c>
      <c r="I54" s="16">
        <f t="shared" si="7"/>
        <v>0</v>
      </c>
      <c r="J54" s="17"/>
      <c r="K54" s="24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7"/>
      <c r="AS54" s="19">
        <f t="shared" si="8"/>
        <v>0</v>
      </c>
      <c r="AT54" s="13"/>
      <c r="AU54" s="13"/>
    </row>
    <row r="55" spans="2:47" ht="12.75">
      <c r="B55" s="13"/>
      <c r="C55" s="13"/>
      <c r="D55" s="14"/>
      <c r="E55" s="12"/>
      <c r="F55" s="14"/>
      <c r="G55" s="14"/>
      <c r="H55" s="15">
        <f t="shared" si="6"/>
        <v>0</v>
      </c>
      <c r="I55" s="16">
        <f t="shared" si="7"/>
        <v>0</v>
      </c>
      <c r="J55" s="17"/>
      <c r="K55" s="24"/>
      <c r="L55" s="24"/>
      <c r="M55" s="24"/>
      <c r="N55" s="2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7"/>
      <c r="AS55" s="19">
        <f t="shared" si="8"/>
        <v>0</v>
      </c>
      <c r="AT55" s="13"/>
      <c r="AU55" s="13"/>
    </row>
    <row r="56" spans="2:47" ht="12.75">
      <c r="B56" s="13"/>
      <c r="C56" s="13"/>
      <c r="D56" s="14"/>
      <c r="E56" s="14"/>
      <c r="F56" s="14"/>
      <c r="G56" s="12"/>
      <c r="H56" s="15">
        <f t="shared" si="6"/>
        <v>0</v>
      </c>
      <c r="I56" s="16">
        <f t="shared" si="7"/>
        <v>0</v>
      </c>
      <c r="J56" s="17"/>
      <c r="K56" s="24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7"/>
      <c r="AS56" s="19">
        <f t="shared" si="8"/>
        <v>0</v>
      </c>
      <c r="AT56" s="13"/>
      <c r="AU56" s="13"/>
    </row>
    <row r="57" spans="2:47" ht="12.75">
      <c r="B57" s="13"/>
      <c r="C57" s="13"/>
      <c r="D57" s="14"/>
      <c r="E57" s="14"/>
      <c r="F57" s="14"/>
      <c r="G57" s="14"/>
      <c r="H57" s="15">
        <f t="shared" si="6"/>
        <v>0</v>
      </c>
      <c r="I57" s="16">
        <f t="shared" si="7"/>
        <v>0</v>
      </c>
      <c r="J57" s="17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7"/>
      <c r="AS57" s="19">
        <f t="shared" si="8"/>
        <v>0</v>
      </c>
      <c r="AT57" s="13"/>
      <c r="AU57" s="13"/>
    </row>
    <row r="58" spans="2:47" ht="12.75">
      <c r="B58" s="13"/>
      <c r="C58" s="13"/>
      <c r="D58" s="14"/>
      <c r="E58" s="12"/>
      <c r="F58" s="14"/>
      <c r="G58" s="14"/>
      <c r="H58" s="15">
        <f t="shared" si="6"/>
        <v>0</v>
      </c>
      <c r="I58" s="16">
        <f t="shared" si="7"/>
        <v>0</v>
      </c>
      <c r="J58" s="17"/>
      <c r="K58" s="2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7"/>
      <c r="AS58" s="19">
        <f t="shared" si="8"/>
        <v>0</v>
      </c>
      <c r="AT58" s="13"/>
      <c r="AU58" s="13"/>
    </row>
    <row r="59" spans="2:47" ht="12.75">
      <c r="B59" s="13"/>
      <c r="C59" s="13"/>
      <c r="D59" s="12"/>
      <c r="E59" s="12"/>
      <c r="F59" s="14"/>
      <c r="G59" s="12"/>
      <c r="H59" s="15">
        <f t="shared" si="6"/>
        <v>0</v>
      </c>
      <c r="I59" s="16">
        <f t="shared" si="7"/>
        <v>0</v>
      </c>
      <c r="J59" s="17"/>
      <c r="K59" s="24"/>
      <c r="L59" s="24"/>
      <c r="M59" s="24"/>
      <c r="N59" s="24"/>
      <c r="O59" s="24"/>
      <c r="P59" s="24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7"/>
      <c r="AS59" s="19">
        <f t="shared" si="8"/>
        <v>0</v>
      </c>
      <c r="AT59" s="13"/>
      <c r="AU59" s="13"/>
    </row>
    <row r="60" spans="2:47" ht="12.75">
      <c r="B60" s="13"/>
      <c r="C60" s="13"/>
      <c r="D60" s="14"/>
      <c r="E60" s="14"/>
      <c r="F60" s="14"/>
      <c r="G60" s="12"/>
      <c r="H60" s="15">
        <f t="shared" si="6"/>
        <v>0</v>
      </c>
      <c r="I60" s="16">
        <f t="shared" si="7"/>
        <v>0</v>
      </c>
      <c r="J60" s="17"/>
      <c r="K60" s="24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7"/>
      <c r="AS60" s="19">
        <f t="shared" si="8"/>
        <v>0</v>
      </c>
      <c r="AT60" s="13"/>
      <c r="AU60" s="13"/>
    </row>
    <row r="61" spans="2:47" ht="12.75">
      <c r="B61" s="42"/>
      <c r="C61" s="42"/>
      <c r="D61" s="14"/>
      <c r="E61" s="14"/>
      <c r="F61" s="14"/>
      <c r="G61" s="14"/>
      <c r="H61" s="15">
        <f t="shared" si="6"/>
        <v>0</v>
      </c>
      <c r="I61" s="16">
        <f t="shared" si="7"/>
        <v>0</v>
      </c>
      <c r="J61" s="17"/>
      <c r="K61" s="24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39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7"/>
      <c r="AS61" s="19">
        <f t="shared" si="8"/>
        <v>0</v>
      </c>
      <c r="AT61" s="13"/>
      <c r="AU61" s="13"/>
    </row>
    <row r="62" spans="2:47" ht="12.75">
      <c r="B62" s="13"/>
      <c r="C62" s="13"/>
      <c r="D62" s="14"/>
      <c r="E62" s="14"/>
      <c r="F62" s="14"/>
      <c r="G62" s="14"/>
      <c r="H62" s="15">
        <f t="shared" si="6"/>
        <v>0</v>
      </c>
      <c r="I62" s="16">
        <f t="shared" si="7"/>
        <v>0</v>
      </c>
      <c r="J62" s="17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7"/>
      <c r="AS62" s="19">
        <f t="shared" si="8"/>
        <v>0</v>
      </c>
      <c r="AT62" s="13"/>
      <c r="AU62" s="13"/>
    </row>
    <row r="63" spans="2:47" ht="12.75">
      <c r="B63" s="13"/>
      <c r="C63" s="13"/>
      <c r="D63" s="14"/>
      <c r="E63" s="14"/>
      <c r="F63" s="14"/>
      <c r="G63" s="14"/>
      <c r="H63" s="15">
        <f t="shared" si="6"/>
        <v>0</v>
      </c>
      <c r="I63" s="16">
        <f t="shared" si="7"/>
        <v>0</v>
      </c>
      <c r="J63" s="17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7"/>
      <c r="AS63" s="19">
        <f t="shared" si="8"/>
        <v>0</v>
      </c>
      <c r="AT63" s="13"/>
      <c r="AU63" s="13"/>
    </row>
    <row r="64" spans="2:47" ht="12.75">
      <c r="B64" s="13"/>
      <c r="C64" s="13"/>
      <c r="D64" s="12"/>
      <c r="E64" s="12"/>
      <c r="F64" s="14"/>
      <c r="G64" s="12"/>
      <c r="H64" s="15">
        <f t="shared" si="6"/>
        <v>0</v>
      </c>
      <c r="I64" s="16">
        <f t="shared" si="7"/>
        <v>0</v>
      </c>
      <c r="J64" s="17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7"/>
      <c r="AS64" s="19">
        <f t="shared" si="8"/>
        <v>0</v>
      </c>
      <c r="AT64" s="13"/>
      <c r="AU64" s="13"/>
    </row>
    <row r="65" spans="2:47" ht="12.75">
      <c r="B65" s="13"/>
      <c r="C65" s="13"/>
      <c r="D65" s="14"/>
      <c r="E65" s="14"/>
      <c r="F65" s="14"/>
      <c r="G65" s="14"/>
      <c r="H65" s="15">
        <f t="shared" si="6"/>
        <v>0</v>
      </c>
      <c r="I65" s="16">
        <f t="shared" si="7"/>
        <v>0</v>
      </c>
      <c r="J65" s="17"/>
      <c r="K65" s="24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7"/>
      <c r="AS65" s="19">
        <f t="shared" si="8"/>
        <v>0</v>
      </c>
      <c r="AT65" s="13"/>
      <c r="AU65" s="13"/>
    </row>
    <row r="66" spans="2:47" ht="12.75">
      <c r="B66" s="17"/>
      <c r="C66" s="17"/>
      <c r="D66" s="12"/>
      <c r="E66" s="14"/>
      <c r="F66" s="14"/>
      <c r="G66" s="14"/>
      <c r="H66" s="15">
        <f t="shared" si="6"/>
        <v>0</v>
      </c>
      <c r="I66" s="16">
        <f t="shared" si="7"/>
        <v>0</v>
      </c>
      <c r="J66" s="17"/>
      <c r="K66" s="24"/>
      <c r="L66" s="24"/>
      <c r="M66" s="24"/>
      <c r="N66" s="24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7"/>
      <c r="AS66" s="19">
        <f t="shared" si="8"/>
        <v>0</v>
      </c>
      <c r="AT66" s="17"/>
      <c r="AU66" s="17"/>
    </row>
    <row r="67" spans="2:47" ht="12.75">
      <c r="B67" s="13"/>
      <c r="C67" s="13"/>
      <c r="D67" s="14"/>
      <c r="E67" s="14"/>
      <c r="F67" s="14"/>
      <c r="G67" s="14"/>
      <c r="H67" s="15">
        <f t="shared" si="6"/>
        <v>0</v>
      </c>
      <c r="I67" s="16">
        <f t="shared" si="7"/>
        <v>0</v>
      </c>
      <c r="J67" s="17"/>
      <c r="K67" s="24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7"/>
      <c r="AS67" s="19">
        <f t="shared" si="8"/>
        <v>0</v>
      </c>
      <c r="AT67" s="13"/>
      <c r="AU67" s="13"/>
    </row>
    <row r="68" spans="2:47" ht="12.75">
      <c r="B68" s="13"/>
      <c r="C68" s="13"/>
      <c r="D68" s="14"/>
      <c r="E68" s="14"/>
      <c r="F68" s="14"/>
      <c r="G68" s="14"/>
      <c r="H68" s="15">
        <f t="shared" si="6"/>
        <v>0</v>
      </c>
      <c r="I68" s="16">
        <f>SUM(J68:AP68)</f>
        <v>0</v>
      </c>
      <c r="J68" s="17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7"/>
      <c r="AR68" s="19">
        <f>SUM(K68:AP68)</f>
        <v>0</v>
      </c>
      <c r="AS68" s="19">
        <f t="shared" si="8"/>
        <v>0</v>
      </c>
      <c r="AT68" s="13"/>
      <c r="AU68" s="17"/>
    </row>
    <row r="69" spans="2:47" ht="12.75">
      <c r="B69" s="13"/>
      <c r="C69" s="13"/>
      <c r="D69" s="14"/>
      <c r="E69" s="14"/>
      <c r="F69" s="14"/>
      <c r="G69" s="14"/>
      <c r="H69" s="15">
        <f t="shared" si="6"/>
        <v>0</v>
      </c>
      <c r="I69" s="16">
        <f aca="true" t="shared" si="9" ref="I69:I100">SUM(J69:AQ69)</f>
        <v>0</v>
      </c>
      <c r="J69" s="17"/>
      <c r="K69" s="24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7"/>
      <c r="AS69" s="19">
        <f t="shared" si="8"/>
        <v>0</v>
      </c>
      <c r="AT69" s="13"/>
      <c r="AU69" s="13"/>
    </row>
    <row r="70" spans="2:47" ht="12.75">
      <c r="B70" s="13"/>
      <c r="C70" s="13"/>
      <c r="D70" s="14"/>
      <c r="E70" s="14"/>
      <c r="F70" s="14"/>
      <c r="G70" s="14"/>
      <c r="H70" s="15">
        <f aca="true" t="shared" si="10" ref="H70:H101">SUM((COUNTIF(K70:AN70,"E"))+COUNTIF(K70:AN70,"&gt;0"))</f>
        <v>0</v>
      </c>
      <c r="I70" s="16">
        <f t="shared" si="9"/>
        <v>0</v>
      </c>
      <c r="J70" s="17"/>
      <c r="K70" s="24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7"/>
      <c r="AS70" s="19">
        <f aca="true" t="shared" si="11" ref="AS70:AS87">SUM(K70:AQ70)</f>
        <v>0</v>
      </c>
      <c r="AT70" s="13"/>
      <c r="AU70" s="13"/>
    </row>
    <row r="71" spans="2:47" ht="12.75">
      <c r="B71" s="13"/>
      <c r="C71" s="13"/>
      <c r="D71" s="14"/>
      <c r="E71" s="14"/>
      <c r="F71" s="14"/>
      <c r="G71" s="14"/>
      <c r="H71" s="15">
        <f t="shared" si="10"/>
        <v>0</v>
      </c>
      <c r="I71" s="16">
        <f t="shared" si="9"/>
        <v>0</v>
      </c>
      <c r="J71" s="17"/>
      <c r="K71" s="24"/>
      <c r="L71" s="24"/>
      <c r="M71" s="24"/>
      <c r="N71" s="24"/>
      <c r="O71" s="24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7"/>
      <c r="AS71" s="19">
        <f t="shared" si="11"/>
        <v>0</v>
      </c>
      <c r="AT71" s="13"/>
      <c r="AU71" s="13"/>
    </row>
    <row r="72" spans="2:47" ht="12.75">
      <c r="B72" s="13"/>
      <c r="C72" s="13"/>
      <c r="D72" s="14"/>
      <c r="E72" s="14"/>
      <c r="F72" s="14"/>
      <c r="G72" s="14"/>
      <c r="H72" s="15">
        <f t="shared" si="10"/>
        <v>0</v>
      </c>
      <c r="I72" s="16">
        <f t="shared" si="9"/>
        <v>0</v>
      </c>
      <c r="J72" s="17"/>
      <c r="K72" s="24"/>
      <c r="L72" s="24"/>
      <c r="M72" s="24"/>
      <c r="N72" s="24"/>
      <c r="O72" s="24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7"/>
      <c r="AS72" s="19">
        <f t="shared" si="11"/>
        <v>0</v>
      </c>
      <c r="AT72" s="13"/>
      <c r="AU72" s="13"/>
    </row>
    <row r="73" spans="2:47" ht="12.75">
      <c r="B73" s="17"/>
      <c r="C73" s="17"/>
      <c r="D73" s="12"/>
      <c r="E73" s="12"/>
      <c r="F73" s="14"/>
      <c r="G73" s="12"/>
      <c r="H73" s="26">
        <f t="shared" si="10"/>
        <v>0</v>
      </c>
      <c r="I73" s="20">
        <f t="shared" si="9"/>
        <v>0</v>
      </c>
      <c r="J73" s="17"/>
      <c r="K73" s="18"/>
      <c r="L73" s="24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7"/>
      <c r="AS73" s="19">
        <f t="shared" si="11"/>
        <v>0</v>
      </c>
      <c r="AT73" s="17"/>
      <c r="AU73" s="17"/>
    </row>
    <row r="74" spans="2:47" ht="12.75">
      <c r="B74" s="13"/>
      <c r="C74" s="13"/>
      <c r="D74" s="14"/>
      <c r="E74" s="14"/>
      <c r="F74" s="14"/>
      <c r="G74" s="14"/>
      <c r="H74" s="15">
        <f t="shared" si="10"/>
        <v>0</v>
      </c>
      <c r="I74" s="16">
        <f t="shared" si="9"/>
        <v>0</v>
      </c>
      <c r="J74" s="17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7"/>
      <c r="AS74" s="19">
        <f t="shared" si="11"/>
        <v>0</v>
      </c>
      <c r="AT74" s="13"/>
      <c r="AU74" s="13"/>
    </row>
    <row r="75" spans="2:47" ht="12.75">
      <c r="B75" s="13"/>
      <c r="C75" s="13"/>
      <c r="D75" s="14"/>
      <c r="E75" s="14"/>
      <c r="F75" s="14"/>
      <c r="G75" s="14"/>
      <c r="H75" s="15">
        <f t="shared" si="10"/>
        <v>0</v>
      </c>
      <c r="I75" s="16">
        <f t="shared" si="9"/>
        <v>0</v>
      </c>
      <c r="J75" s="17"/>
      <c r="K75" s="24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7"/>
      <c r="AS75" s="19">
        <f t="shared" si="11"/>
        <v>0</v>
      </c>
      <c r="AT75" s="13"/>
      <c r="AU75" s="13"/>
    </row>
    <row r="76" spans="2:47" ht="12.75">
      <c r="B76" s="13"/>
      <c r="C76" s="13"/>
      <c r="D76" s="14"/>
      <c r="E76" s="12"/>
      <c r="F76" s="14"/>
      <c r="G76" s="14"/>
      <c r="H76" s="15">
        <f t="shared" si="10"/>
        <v>0</v>
      </c>
      <c r="I76" s="16">
        <f t="shared" si="9"/>
        <v>0</v>
      </c>
      <c r="J76" s="17"/>
      <c r="K76" s="24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7"/>
      <c r="AS76" s="19">
        <f t="shared" si="11"/>
        <v>0</v>
      </c>
      <c r="AT76" s="13"/>
      <c r="AU76" s="13"/>
    </row>
    <row r="77" spans="2:47" ht="12.75">
      <c r="B77" s="13"/>
      <c r="C77" s="13"/>
      <c r="D77" s="14"/>
      <c r="E77" s="14"/>
      <c r="F77" s="14"/>
      <c r="G77" s="14"/>
      <c r="H77" s="15">
        <f t="shared" si="10"/>
        <v>0</v>
      </c>
      <c r="I77" s="16">
        <f t="shared" si="9"/>
        <v>0</v>
      </c>
      <c r="J77" s="1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7"/>
      <c r="AS77" s="19">
        <f t="shared" si="11"/>
        <v>0</v>
      </c>
      <c r="AT77" s="13"/>
      <c r="AU77" s="13"/>
    </row>
    <row r="78" spans="2:47" ht="12.75">
      <c r="B78" s="13"/>
      <c r="C78" s="13"/>
      <c r="D78" s="14"/>
      <c r="E78" s="14"/>
      <c r="F78" s="14"/>
      <c r="G78" s="14"/>
      <c r="H78" s="15">
        <f t="shared" si="10"/>
        <v>0</v>
      </c>
      <c r="I78" s="16">
        <f t="shared" si="9"/>
        <v>0</v>
      </c>
      <c r="J78" s="17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7"/>
      <c r="AS78" s="19">
        <f t="shared" si="11"/>
        <v>0</v>
      </c>
      <c r="AT78" s="13"/>
      <c r="AU78" s="13"/>
    </row>
    <row r="79" spans="2:47" ht="12.75">
      <c r="B79" s="13"/>
      <c r="C79" s="13"/>
      <c r="D79" s="14"/>
      <c r="E79" s="12"/>
      <c r="F79" s="14"/>
      <c r="G79" s="12"/>
      <c r="H79" s="15">
        <f t="shared" si="10"/>
        <v>0</v>
      </c>
      <c r="I79" s="16">
        <f t="shared" si="9"/>
        <v>0</v>
      </c>
      <c r="J79" s="17"/>
      <c r="K79" s="18"/>
      <c r="L79" s="24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7"/>
      <c r="AS79" s="19">
        <f t="shared" si="11"/>
        <v>0</v>
      </c>
      <c r="AT79" s="13"/>
      <c r="AU79" s="13"/>
    </row>
    <row r="80" spans="2:47" ht="12.75">
      <c r="B80" s="13"/>
      <c r="C80" s="13"/>
      <c r="D80" s="14"/>
      <c r="E80" s="14"/>
      <c r="F80" s="14"/>
      <c r="G80" s="14"/>
      <c r="H80" s="15">
        <f t="shared" si="10"/>
        <v>0</v>
      </c>
      <c r="I80" s="16">
        <f t="shared" si="9"/>
        <v>0</v>
      </c>
      <c r="J80" s="17"/>
      <c r="K80" s="24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7"/>
      <c r="AS80" s="19">
        <f t="shared" si="11"/>
        <v>0</v>
      </c>
      <c r="AT80" s="13"/>
      <c r="AU80" s="13"/>
    </row>
    <row r="81" spans="2:47" ht="12.75">
      <c r="B81" s="13"/>
      <c r="C81" s="13"/>
      <c r="D81" s="14"/>
      <c r="E81" s="12"/>
      <c r="F81" s="14"/>
      <c r="G81" s="14"/>
      <c r="H81" s="15">
        <f t="shared" si="10"/>
        <v>0</v>
      </c>
      <c r="I81" s="16">
        <f t="shared" si="9"/>
        <v>0</v>
      </c>
      <c r="J81" s="17"/>
      <c r="K81" s="24"/>
      <c r="L81" s="18"/>
      <c r="M81" s="24"/>
      <c r="N81" s="24"/>
      <c r="O81" s="24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7"/>
      <c r="AS81" s="19">
        <f t="shared" si="11"/>
        <v>0</v>
      </c>
      <c r="AT81" s="13"/>
      <c r="AU81" s="13"/>
    </row>
    <row r="82" spans="2:47" ht="12.75">
      <c r="B82" s="13"/>
      <c r="C82" s="13"/>
      <c r="D82" s="14"/>
      <c r="E82" s="14"/>
      <c r="F82" s="14"/>
      <c r="G82" s="14"/>
      <c r="H82" s="15">
        <f t="shared" si="10"/>
        <v>0</v>
      </c>
      <c r="I82" s="16">
        <f t="shared" si="9"/>
        <v>0</v>
      </c>
      <c r="J82" s="17"/>
      <c r="K82" s="24"/>
      <c r="L82" s="24"/>
      <c r="M82" s="24"/>
      <c r="N82" s="24"/>
      <c r="O82" s="24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7"/>
      <c r="AS82" s="19">
        <f t="shared" si="11"/>
        <v>0</v>
      </c>
      <c r="AT82" s="13"/>
      <c r="AU82" s="13"/>
    </row>
    <row r="83" spans="2:47" ht="12.75">
      <c r="B83" s="13"/>
      <c r="C83" s="13"/>
      <c r="D83" s="14"/>
      <c r="E83" s="14"/>
      <c r="F83" s="14"/>
      <c r="G83" s="14"/>
      <c r="H83" s="15">
        <f t="shared" si="10"/>
        <v>0</v>
      </c>
      <c r="I83" s="16">
        <f t="shared" si="9"/>
        <v>0</v>
      </c>
      <c r="J83" s="17"/>
      <c r="K83" s="24"/>
      <c r="L83" s="24"/>
      <c r="M83" s="24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7"/>
      <c r="AS83" s="19">
        <f t="shared" si="11"/>
        <v>0</v>
      </c>
      <c r="AT83" s="13"/>
      <c r="AU83" s="13"/>
    </row>
    <row r="84" spans="2:47" ht="12.75">
      <c r="B84" s="13"/>
      <c r="C84" s="13"/>
      <c r="D84" s="14"/>
      <c r="E84" s="14"/>
      <c r="F84" s="14"/>
      <c r="G84" s="14"/>
      <c r="H84" s="15">
        <f t="shared" si="10"/>
        <v>0</v>
      </c>
      <c r="I84" s="16">
        <f t="shared" si="9"/>
        <v>0</v>
      </c>
      <c r="J84" s="17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7"/>
      <c r="AS84" s="19">
        <f t="shared" si="11"/>
        <v>0</v>
      </c>
      <c r="AT84" s="13"/>
      <c r="AU84" s="13"/>
    </row>
    <row r="85" spans="2:47" ht="12.75">
      <c r="B85" s="13"/>
      <c r="C85" s="13"/>
      <c r="D85" s="14"/>
      <c r="E85" s="12"/>
      <c r="F85" s="14"/>
      <c r="G85" s="14"/>
      <c r="H85" s="15">
        <f t="shared" si="10"/>
        <v>0</v>
      </c>
      <c r="I85" s="16">
        <f t="shared" si="9"/>
        <v>0</v>
      </c>
      <c r="J85" s="17"/>
      <c r="K85" s="24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7"/>
      <c r="AS85" s="19">
        <f t="shared" si="11"/>
        <v>0</v>
      </c>
      <c r="AT85" s="13"/>
      <c r="AU85" s="13"/>
    </row>
    <row r="86" spans="2:47" ht="12.75">
      <c r="B86" s="13"/>
      <c r="C86" s="13"/>
      <c r="D86" s="14"/>
      <c r="E86" s="14"/>
      <c r="F86" s="14"/>
      <c r="G86" s="14"/>
      <c r="H86" s="15">
        <f t="shared" si="10"/>
        <v>0</v>
      </c>
      <c r="I86" s="16">
        <f t="shared" si="9"/>
        <v>0</v>
      </c>
      <c r="J86" s="17"/>
      <c r="K86" s="24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7"/>
      <c r="AS86" s="19">
        <f t="shared" si="11"/>
        <v>0</v>
      </c>
      <c r="AT86" s="13"/>
      <c r="AU86" s="13"/>
    </row>
    <row r="87" spans="2:47" ht="12.75">
      <c r="B87" s="13"/>
      <c r="C87" s="13"/>
      <c r="D87" s="14"/>
      <c r="E87" s="14"/>
      <c r="F87" s="14"/>
      <c r="G87" s="14"/>
      <c r="H87" s="15">
        <f t="shared" si="10"/>
        <v>0</v>
      </c>
      <c r="I87" s="16">
        <f t="shared" si="9"/>
        <v>0</v>
      </c>
      <c r="J87" s="17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7"/>
      <c r="AS87" s="19">
        <f t="shared" si="11"/>
        <v>0</v>
      </c>
      <c r="AT87" s="13"/>
      <c r="AU87" s="4"/>
    </row>
    <row r="88" spans="2:47" ht="12.75">
      <c r="B88" s="13"/>
      <c r="C88" s="13"/>
      <c r="D88" s="14"/>
      <c r="E88" s="14"/>
      <c r="F88" s="14"/>
      <c r="G88" s="12"/>
      <c r="H88" s="15">
        <f t="shared" si="10"/>
        <v>0</v>
      </c>
      <c r="I88" s="16">
        <f t="shared" si="9"/>
        <v>0</v>
      </c>
      <c r="J88" s="17"/>
      <c r="K88" s="24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7"/>
      <c r="AS88" s="19"/>
      <c r="AT88" s="13"/>
      <c r="AU88" s="13"/>
    </row>
    <row r="89" spans="2:47" ht="12.75">
      <c r="B89" s="13"/>
      <c r="C89" s="13"/>
      <c r="D89" s="14"/>
      <c r="E89" s="14"/>
      <c r="F89" s="14"/>
      <c r="G89" s="14"/>
      <c r="H89" s="15">
        <f t="shared" si="10"/>
        <v>0</v>
      </c>
      <c r="I89" s="16">
        <f t="shared" si="9"/>
        <v>0</v>
      </c>
      <c r="J89" s="1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7"/>
      <c r="AS89" s="19">
        <f aca="true" t="shared" si="12" ref="AS89:AS120">SUM(K89:AQ89)</f>
        <v>0</v>
      </c>
      <c r="AT89" s="13"/>
      <c r="AU89" s="13"/>
    </row>
    <row r="90" spans="2:47" ht="12.75">
      <c r="B90" s="17"/>
      <c r="C90" s="17"/>
      <c r="D90" s="12"/>
      <c r="E90" s="12"/>
      <c r="F90" s="14"/>
      <c r="G90" s="12"/>
      <c r="H90" s="26">
        <f t="shared" si="10"/>
        <v>0</v>
      </c>
      <c r="I90" s="20">
        <f t="shared" si="9"/>
        <v>0</v>
      </c>
      <c r="J90" s="17"/>
      <c r="K90" s="24"/>
      <c r="L90" s="24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7"/>
      <c r="AS90" s="19">
        <f t="shared" si="12"/>
        <v>0</v>
      </c>
      <c r="AT90" s="17"/>
      <c r="AU90" s="17"/>
    </row>
    <row r="91" spans="2:47" ht="12.75">
      <c r="B91" s="13"/>
      <c r="C91" s="13"/>
      <c r="D91" s="14"/>
      <c r="E91" s="12"/>
      <c r="F91" s="14"/>
      <c r="G91" s="14"/>
      <c r="H91" s="15">
        <f t="shared" si="10"/>
        <v>0</v>
      </c>
      <c r="I91" s="16">
        <f t="shared" si="9"/>
        <v>0</v>
      </c>
      <c r="J91" s="17"/>
      <c r="K91" s="24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7"/>
      <c r="AS91" s="19">
        <f t="shared" si="12"/>
        <v>0</v>
      </c>
      <c r="AT91" s="13"/>
      <c r="AU91" s="13"/>
    </row>
    <row r="92" spans="2:47" ht="12.75">
      <c r="B92" s="13"/>
      <c r="C92" s="13"/>
      <c r="D92" s="14"/>
      <c r="E92" s="14"/>
      <c r="F92" s="14"/>
      <c r="G92" s="14"/>
      <c r="H92" s="15">
        <f t="shared" si="10"/>
        <v>0</v>
      </c>
      <c r="I92" s="16">
        <f t="shared" si="9"/>
        <v>0</v>
      </c>
      <c r="J92" s="17"/>
      <c r="K92" s="24"/>
      <c r="L92" s="24"/>
      <c r="M92" s="24"/>
      <c r="N92" s="24"/>
      <c r="O92" s="24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7"/>
      <c r="AS92" s="19">
        <f t="shared" si="12"/>
        <v>0</v>
      </c>
      <c r="AT92" s="13"/>
      <c r="AU92" s="13"/>
    </row>
    <row r="93" spans="2:47" ht="12.75">
      <c r="B93" s="13"/>
      <c r="C93" s="13"/>
      <c r="D93" s="14"/>
      <c r="E93" s="14"/>
      <c r="F93" s="14"/>
      <c r="G93" s="14"/>
      <c r="H93" s="15">
        <f t="shared" si="10"/>
        <v>0</v>
      </c>
      <c r="I93" s="16">
        <f t="shared" si="9"/>
        <v>0</v>
      </c>
      <c r="J93" s="17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7"/>
      <c r="AS93" s="19">
        <f t="shared" si="12"/>
        <v>0</v>
      </c>
      <c r="AT93" s="13"/>
      <c r="AU93" s="13"/>
    </row>
    <row r="94" spans="2:47" ht="12.75">
      <c r="B94" s="13"/>
      <c r="C94" s="13"/>
      <c r="D94" s="14"/>
      <c r="E94" s="14"/>
      <c r="F94" s="14"/>
      <c r="G94" s="14"/>
      <c r="H94" s="15">
        <f t="shared" si="10"/>
        <v>0</v>
      </c>
      <c r="I94" s="16">
        <f t="shared" si="9"/>
        <v>0</v>
      </c>
      <c r="J94" s="17"/>
      <c r="K94" s="24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7"/>
      <c r="AS94" s="19">
        <f t="shared" si="12"/>
        <v>0</v>
      </c>
      <c r="AT94" s="13"/>
      <c r="AU94" s="13"/>
    </row>
    <row r="95" spans="2:47" ht="12.75">
      <c r="B95" s="13"/>
      <c r="C95" s="13"/>
      <c r="D95" s="12"/>
      <c r="E95" s="12"/>
      <c r="F95" s="14"/>
      <c r="G95" s="12"/>
      <c r="H95" s="15">
        <f t="shared" si="10"/>
        <v>0</v>
      </c>
      <c r="I95" s="16">
        <f t="shared" si="9"/>
        <v>0</v>
      </c>
      <c r="J95" s="17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7"/>
      <c r="AS95" s="19">
        <f t="shared" si="12"/>
        <v>0</v>
      </c>
      <c r="AT95" s="13"/>
      <c r="AU95" s="13"/>
    </row>
    <row r="96" spans="2:47" ht="12.75">
      <c r="B96" s="13"/>
      <c r="C96" s="13"/>
      <c r="D96" s="14"/>
      <c r="E96" s="14"/>
      <c r="F96" s="14"/>
      <c r="G96" s="14"/>
      <c r="H96" s="15">
        <f t="shared" si="10"/>
        <v>0</v>
      </c>
      <c r="I96" s="16">
        <f t="shared" si="9"/>
        <v>0</v>
      </c>
      <c r="J96" s="17"/>
      <c r="K96" s="24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7"/>
      <c r="AS96" s="19">
        <f t="shared" si="12"/>
        <v>0</v>
      </c>
      <c r="AT96" s="13"/>
      <c r="AU96" s="13"/>
    </row>
    <row r="97" spans="2:47" ht="12.75">
      <c r="B97" s="13"/>
      <c r="C97" s="13"/>
      <c r="D97" s="14"/>
      <c r="E97" s="14"/>
      <c r="F97" s="14"/>
      <c r="G97" s="14"/>
      <c r="H97" s="15">
        <f t="shared" si="10"/>
        <v>0</v>
      </c>
      <c r="I97" s="16">
        <f t="shared" si="9"/>
        <v>0</v>
      </c>
      <c r="J97" s="17"/>
      <c r="K97" s="24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7"/>
      <c r="AS97" s="19">
        <f t="shared" si="12"/>
        <v>0</v>
      </c>
      <c r="AT97" s="13"/>
      <c r="AU97" s="13"/>
    </row>
    <row r="98" spans="2:47" ht="12.75">
      <c r="B98" s="13"/>
      <c r="C98" s="13"/>
      <c r="D98" s="14"/>
      <c r="E98" s="14"/>
      <c r="F98" s="14"/>
      <c r="G98" s="14"/>
      <c r="H98" s="15">
        <f t="shared" si="10"/>
        <v>0</v>
      </c>
      <c r="I98" s="16">
        <f t="shared" si="9"/>
        <v>0</v>
      </c>
      <c r="J98" s="17"/>
      <c r="K98" s="24"/>
      <c r="L98" s="24"/>
      <c r="M98" s="24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7"/>
      <c r="AS98" s="19">
        <f t="shared" si="12"/>
        <v>0</v>
      </c>
      <c r="AT98" s="13"/>
      <c r="AU98" s="13"/>
    </row>
    <row r="99" spans="2:47" ht="12.75">
      <c r="B99" s="13"/>
      <c r="C99" s="13"/>
      <c r="D99" s="14"/>
      <c r="E99" s="14"/>
      <c r="F99" s="14"/>
      <c r="G99" s="14"/>
      <c r="H99" s="15">
        <f t="shared" si="10"/>
        <v>0</v>
      </c>
      <c r="I99" s="16">
        <f t="shared" si="9"/>
        <v>0</v>
      </c>
      <c r="J99" s="17"/>
      <c r="K99" s="24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7"/>
      <c r="AS99" s="19">
        <f t="shared" si="12"/>
        <v>0</v>
      </c>
      <c r="AT99" s="13"/>
      <c r="AU99" s="13"/>
    </row>
    <row r="100" spans="2:47" ht="12.75">
      <c r="B100" s="13"/>
      <c r="C100" s="13"/>
      <c r="D100" s="14"/>
      <c r="E100" s="12"/>
      <c r="F100" s="14"/>
      <c r="G100" s="14"/>
      <c r="H100" s="15">
        <f t="shared" si="10"/>
        <v>0</v>
      </c>
      <c r="I100" s="16">
        <f t="shared" si="9"/>
        <v>0</v>
      </c>
      <c r="J100" s="17"/>
      <c r="K100" s="24"/>
      <c r="L100" s="24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7"/>
      <c r="AS100" s="19">
        <f t="shared" si="12"/>
        <v>0</v>
      </c>
      <c r="AT100" s="13"/>
      <c r="AU100" s="13"/>
    </row>
    <row r="101" spans="2:47" ht="12.75">
      <c r="B101" s="13"/>
      <c r="C101" s="13"/>
      <c r="D101" s="14"/>
      <c r="E101" s="14"/>
      <c r="F101" s="14"/>
      <c r="G101" s="14"/>
      <c r="H101" s="15">
        <f t="shared" si="10"/>
        <v>0</v>
      </c>
      <c r="I101" s="16">
        <f aca="true" t="shared" si="13" ref="I101:I132">SUM(J101:AQ101)</f>
        <v>0</v>
      </c>
      <c r="J101" s="17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7"/>
      <c r="AS101" s="19">
        <f t="shared" si="12"/>
        <v>0</v>
      </c>
      <c r="AT101" s="13"/>
      <c r="AU101" s="13"/>
    </row>
    <row r="102" spans="2:47" ht="12.75">
      <c r="B102" s="13"/>
      <c r="C102" s="13"/>
      <c r="D102" s="12"/>
      <c r="E102" s="12"/>
      <c r="F102" s="14"/>
      <c r="G102" s="12"/>
      <c r="H102" s="15">
        <f aca="true" t="shared" si="14" ref="H102:H133">SUM((COUNTIF(K102:AN102,"E"))+COUNTIF(K102:AN102,"&gt;0"))</f>
        <v>0</v>
      </c>
      <c r="I102" s="16">
        <f t="shared" si="13"/>
        <v>0</v>
      </c>
      <c r="J102" s="17"/>
      <c r="K102" s="24"/>
      <c r="L102" s="18"/>
      <c r="M102" s="24"/>
      <c r="N102" s="24"/>
      <c r="O102" s="24"/>
      <c r="P102" s="24"/>
      <c r="Q102" s="24"/>
      <c r="R102" s="24"/>
      <c r="S102" s="24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7"/>
      <c r="AS102" s="19">
        <f t="shared" si="12"/>
        <v>0</v>
      </c>
      <c r="AT102" s="13"/>
      <c r="AU102" s="13"/>
    </row>
    <row r="103" spans="2:47" ht="12.75">
      <c r="B103" s="13"/>
      <c r="C103" s="13"/>
      <c r="D103" s="14"/>
      <c r="E103" s="14"/>
      <c r="F103" s="14"/>
      <c r="G103" s="14"/>
      <c r="H103" s="15">
        <f t="shared" si="14"/>
        <v>0</v>
      </c>
      <c r="I103" s="16">
        <f t="shared" si="13"/>
        <v>0</v>
      </c>
      <c r="J103" s="17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7"/>
      <c r="AS103" s="19">
        <f t="shared" si="12"/>
        <v>0</v>
      </c>
      <c r="AT103" s="13"/>
      <c r="AU103" s="13"/>
    </row>
    <row r="104" spans="2:47" ht="12.75">
      <c r="B104" s="13"/>
      <c r="C104" s="13"/>
      <c r="D104" s="14"/>
      <c r="E104" s="14"/>
      <c r="F104" s="14"/>
      <c r="G104" s="14"/>
      <c r="H104" s="15">
        <f t="shared" si="14"/>
        <v>0</v>
      </c>
      <c r="I104" s="16">
        <f t="shared" si="13"/>
        <v>0</v>
      </c>
      <c r="J104" s="17"/>
      <c r="K104" s="24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7"/>
      <c r="AS104" s="19">
        <f t="shared" si="12"/>
        <v>0</v>
      </c>
      <c r="AT104" s="13"/>
      <c r="AU104" s="13"/>
    </row>
    <row r="105" spans="2:47" ht="12.75">
      <c r="B105" s="13"/>
      <c r="C105" s="13"/>
      <c r="D105" s="14"/>
      <c r="E105" s="14"/>
      <c r="F105" s="14"/>
      <c r="G105" s="14"/>
      <c r="H105" s="15">
        <f t="shared" si="14"/>
        <v>0</v>
      </c>
      <c r="I105" s="16">
        <f t="shared" si="13"/>
        <v>0</v>
      </c>
      <c r="J105" s="17"/>
      <c r="K105" s="24"/>
      <c r="L105" s="24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7"/>
      <c r="AS105" s="19">
        <f t="shared" si="12"/>
        <v>0</v>
      </c>
      <c r="AT105" s="13"/>
      <c r="AU105" s="13"/>
    </row>
    <row r="106" spans="2:47" ht="12.75">
      <c r="B106" s="13"/>
      <c r="C106" s="13"/>
      <c r="D106" s="14"/>
      <c r="E106" s="14"/>
      <c r="F106" s="14"/>
      <c r="G106" s="14"/>
      <c r="H106" s="15">
        <f t="shared" si="14"/>
        <v>0</v>
      </c>
      <c r="I106" s="16">
        <f t="shared" si="13"/>
        <v>0</v>
      </c>
      <c r="J106" s="17"/>
      <c r="K106" s="24"/>
      <c r="L106" s="24"/>
      <c r="M106" s="24"/>
      <c r="N106" s="24"/>
      <c r="O106" s="24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7"/>
      <c r="AS106" s="19">
        <f t="shared" si="12"/>
        <v>0</v>
      </c>
      <c r="AT106" s="13"/>
      <c r="AU106" s="13"/>
    </row>
    <row r="107" spans="2:47" ht="12.75">
      <c r="B107" s="13"/>
      <c r="C107" s="13"/>
      <c r="D107" s="14"/>
      <c r="E107" s="14"/>
      <c r="F107" s="14"/>
      <c r="G107" s="14"/>
      <c r="H107" s="15">
        <f t="shared" si="14"/>
        <v>0</v>
      </c>
      <c r="I107" s="16">
        <f t="shared" si="13"/>
        <v>0</v>
      </c>
      <c r="J107" s="17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7"/>
      <c r="AS107" s="19">
        <f t="shared" si="12"/>
        <v>0</v>
      </c>
      <c r="AT107" s="13"/>
      <c r="AU107" s="13"/>
    </row>
    <row r="108" spans="2:47" ht="12.75">
      <c r="B108" s="13"/>
      <c r="C108" s="13"/>
      <c r="D108" s="14"/>
      <c r="E108" s="14"/>
      <c r="F108" s="14"/>
      <c r="G108" s="14"/>
      <c r="H108" s="15">
        <f t="shared" si="14"/>
        <v>0</v>
      </c>
      <c r="I108" s="16">
        <f t="shared" si="13"/>
        <v>0</v>
      </c>
      <c r="J108" s="17"/>
      <c r="K108" s="24"/>
      <c r="L108" s="24"/>
      <c r="M108" s="24"/>
      <c r="N108" s="24"/>
      <c r="O108" s="24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7"/>
      <c r="AS108" s="19">
        <f t="shared" si="12"/>
        <v>0</v>
      </c>
      <c r="AT108" s="13"/>
      <c r="AU108" s="13"/>
    </row>
    <row r="109" spans="2:47" ht="12.75">
      <c r="B109" s="13"/>
      <c r="C109" s="13"/>
      <c r="D109" s="14"/>
      <c r="E109" s="14"/>
      <c r="F109" s="14"/>
      <c r="G109" s="14"/>
      <c r="H109" s="15">
        <f t="shared" si="14"/>
        <v>0</v>
      </c>
      <c r="I109" s="16">
        <f t="shared" si="13"/>
        <v>0</v>
      </c>
      <c r="J109" s="17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7"/>
      <c r="AS109" s="19">
        <f t="shared" si="12"/>
        <v>0</v>
      </c>
      <c r="AT109" s="13"/>
      <c r="AU109" s="13"/>
    </row>
    <row r="110" spans="2:47" ht="12.75">
      <c r="B110" s="13"/>
      <c r="C110" s="13"/>
      <c r="D110" s="12"/>
      <c r="E110" s="12"/>
      <c r="F110" s="14"/>
      <c r="G110" s="12"/>
      <c r="H110" s="15">
        <f t="shared" si="14"/>
        <v>0</v>
      </c>
      <c r="I110" s="16">
        <f t="shared" si="13"/>
        <v>0</v>
      </c>
      <c r="J110" s="17"/>
      <c r="K110" s="24"/>
      <c r="L110" s="24"/>
      <c r="M110" s="24"/>
      <c r="N110" s="24"/>
      <c r="O110" s="24"/>
      <c r="P110" s="24"/>
      <c r="Q110" s="24"/>
      <c r="R110" s="24"/>
      <c r="S110" s="24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7"/>
      <c r="AS110" s="19">
        <f t="shared" si="12"/>
        <v>0</v>
      </c>
      <c r="AT110" s="13"/>
      <c r="AU110" s="13"/>
    </row>
    <row r="111" spans="2:47" ht="12.75">
      <c r="B111" s="13"/>
      <c r="C111" s="13"/>
      <c r="D111" s="14"/>
      <c r="E111" s="14"/>
      <c r="F111" s="14"/>
      <c r="G111" s="14"/>
      <c r="H111" s="15">
        <f t="shared" si="14"/>
        <v>0</v>
      </c>
      <c r="I111" s="16">
        <f t="shared" si="13"/>
        <v>0</v>
      </c>
      <c r="J111" s="17"/>
      <c r="K111" s="24"/>
      <c r="L111" s="24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7"/>
      <c r="AS111" s="19">
        <f t="shared" si="12"/>
        <v>0</v>
      </c>
      <c r="AT111" s="13"/>
      <c r="AU111" s="13"/>
    </row>
    <row r="112" spans="2:47" ht="12.75">
      <c r="B112" s="13"/>
      <c r="C112" s="13"/>
      <c r="D112" s="14"/>
      <c r="E112" s="14"/>
      <c r="F112" s="14"/>
      <c r="G112" s="14"/>
      <c r="H112" s="15">
        <f t="shared" si="14"/>
        <v>0</v>
      </c>
      <c r="I112" s="16">
        <f t="shared" si="13"/>
        <v>0</v>
      </c>
      <c r="J112" s="17"/>
      <c r="K112" s="24"/>
      <c r="L112" s="24"/>
      <c r="M112" s="24"/>
      <c r="N112" s="24"/>
      <c r="O112" s="24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7"/>
      <c r="AS112" s="19">
        <f t="shared" si="12"/>
        <v>0</v>
      </c>
      <c r="AT112" s="13"/>
      <c r="AU112" s="13"/>
    </row>
    <row r="113" spans="2:47" ht="12.75">
      <c r="B113" s="13"/>
      <c r="C113" s="13"/>
      <c r="D113" s="14"/>
      <c r="E113" s="14"/>
      <c r="F113" s="14"/>
      <c r="G113" s="14"/>
      <c r="H113" s="15">
        <f t="shared" si="14"/>
        <v>0</v>
      </c>
      <c r="I113" s="16">
        <f t="shared" si="13"/>
        <v>0</v>
      </c>
      <c r="J113" s="17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18"/>
      <c r="AP113" s="18"/>
      <c r="AQ113" s="18"/>
      <c r="AR113" s="17"/>
      <c r="AS113" s="19">
        <f t="shared" si="12"/>
        <v>0</v>
      </c>
      <c r="AT113" s="13"/>
      <c r="AU113" s="13"/>
    </row>
    <row r="114" spans="2:47" ht="12.75">
      <c r="B114" s="13"/>
      <c r="C114" s="13"/>
      <c r="D114" s="14"/>
      <c r="E114" s="14"/>
      <c r="F114" s="14"/>
      <c r="G114" s="14"/>
      <c r="H114" s="15">
        <f t="shared" si="14"/>
        <v>0</v>
      </c>
      <c r="I114" s="16">
        <f t="shared" si="13"/>
        <v>0</v>
      </c>
      <c r="J114" s="17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7"/>
      <c r="AS114" s="19">
        <f t="shared" si="12"/>
        <v>0</v>
      </c>
      <c r="AT114" s="13"/>
      <c r="AU114" s="13"/>
    </row>
    <row r="115" spans="2:47" ht="12.75">
      <c r="B115" s="13"/>
      <c r="C115" s="13"/>
      <c r="D115" s="12"/>
      <c r="E115" s="12"/>
      <c r="F115" s="12"/>
      <c r="G115" s="12"/>
      <c r="H115" s="15">
        <f t="shared" si="14"/>
        <v>0</v>
      </c>
      <c r="I115" s="16">
        <f t="shared" si="13"/>
        <v>0</v>
      </c>
      <c r="J115" s="17"/>
      <c r="K115" s="24"/>
      <c r="L115" s="24"/>
      <c r="M115" s="24"/>
      <c r="N115" s="24"/>
      <c r="O115" s="24"/>
      <c r="P115" s="24"/>
      <c r="Q115" s="24"/>
      <c r="R115" s="24"/>
      <c r="S115" s="24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7"/>
      <c r="AS115" s="19">
        <f t="shared" si="12"/>
        <v>0</v>
      </c>
      <c r="AT115" s="13"/>
      <c r="AU115" s="13"/>
    </row>
    <row r="116" spans="2:47" ht="12.75">
      <c r="B116" s="13"/>
      <c r="C116" s="13"/>
      <c r="D116" s="14"/>
      <c r="E116" s="14"/>
      <c r="F116" s="14"/>
      <c r="G116" s="14"/>
      <c r="H116" s="15">
        <f t="shared" si="14"/>
        <v>0</v>
      </c>
      <c r="I116" s="16">
        <f t="shared" si="13"/>
        <v>0</v>
      </c>
      <c r="J116" s="17"/>
      <c r="K116" s="24"/>
      <c r="L116" s="24"/>
      <c r="M116" s="24"/>
      <c r="N116" s="24"/>
      <c r="O116" s="24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7"/>
      <c r="AS116" s="19">
        <f t="shared" si="12"/>
        <v>0</v>
      </c>
      <c r="AT116" s="13"/>
      <c r="AU116" s="13"/>
    </row>
    <row r="117" spans="2:47" ht="12.75">
      <c r="B117" s="13"/>
      <c r="C117" s="13"/>
      <c r="D117" s="14"/>
      <c r="E117" s="14"/>
      <c r="F117" s="14"/>
      <c r="G117" s="14"/>
      <c r="H117" s="15">
        <f t="shared" si="14"/>
        <v>0</v>
      </c>
      <c r="I117" s="16">
        <f t="shared" si="13"/>
        <v>0</v>
      </c>
      <c r="J117" s="17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18"/>
      <c r="AP117" s="18"/>
      <c r="AQ117" s="18"/>
      <c r="AR117" s="17"/>
      <c r="AS117" s="19">
        <f t="shared" si="12"/>
        <v>0</v>
      </c>
      <c r="AT117" s="13"/>
      <c r="AU117" s="13"/>
    </row>
    <row r="118" spans="2:47" ht="12.75">
      <c r="B118" s="13"/>
      <c r="C118" s="13"/>
      <c r="D118" s="12"/>
      <c r="E118" s="12"/>
      <c r="F118" s="14"/>
      <c r="G118" s="12"/>
      <c r="H118" s="15">
        <f t="shared" si="14"/>
        <v>0</v>
      </c>
      <c r="I118" s="16">
        <f t="shared" si="13"/>
        <v>0</v>
      </c>
      <c r="J118" s="17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7"/>
      <c r="AS118" s="19">
        <f t="shared" si="12"/>
        <v>0</v>
      </c>
      <c r="AT118" s="13"/>
      <c r="AU118" s="13"/>
    </row>
    <row r="119" spans="2:47" ht="12.75">
      <c r="B119" s="13"/>
      <c r="C119" s="13"/>
      <c r="D119" s="14"/>
      <c r="E119" s="14"/>
      <c r="F119" s="14"/>
      <c r="G119" s="14"/>
      <c r="H119" s="15">
        <f t="shared" si="14"/>
        <v>0</v>
      </c>
      <c r="I119" s="16">
        <f t="shared" si="13"/>
        <v>0</v>
      </c>
      <c r="J119" s="17"/>
      <c r="K119" s="24"/>
      <c r="L119" s="24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7"/>
      <c r="AS119" s="19">
        <f t="shared" si="12"/>
        <v>0</v>
      </c>
      <c r="AT119" s="13"/>
      <c r="AU119" s="13"/>
    </row>
    <row r="120" spans="2:47" ht="12.75">
      <c r="B120" s="13"/>
      <c r="C120" s="13"/>
      <c r="D120" s="14"/>
      <c r="E120" s="14"/>
      <c r="F120" s="14"/>
      <c r="G120" s="14"/>
      <c r="H120" s="15">
        <f t="shared" si="14"/>
        <v>0</v>
      </c>
      <c r="I120" s="16">
        <f t="shared" si="13"/>
        <v>0</v>
      </c>
      <c r="J120" s="17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7"/>
      <c r="AS120" s="19">
        <f t="shared" si="12"/>
        <v>0</v>
      </c>
      <c r="AT120" s="13"/>
      <c r="AU120" s="13"/>
    </row>
    <row r="121" spans="2:47" ht="12.75">
      <c r="B121" s="13"/>
      <c r="C121" s="13"/>
      <c r="D121" s="14"/>
      <c r="E121" s="14"/>
      <c r="F121" s="14"/>
      <c r="G121" s="14"/>
      <c r="H121" s="15">
        <f t="shared" si="14"/>
        <v>0</v>
      </c>
      <c r="I121" s="16">
        <f t="shared" si="13"/>
        <v>0</v>
      </c>
      <c r="J121" s="17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18"/>
      <c r="AP121" s="18"/>
      <c r="AQ121" s="18"/>
      <c r="AR121" s="17"/>
      <c r="AS121" s="19">
        <f aca="true" t="shared" si="15" ref="AS121:AS152">SUM(K121:AQ121)</f>
        <v>0</v>
      </c>
      <c r="AT121" s="13"/>
      <c r="AU121" s="13"/>
    </row>
    <row r="122" spans="2:47" ht="12.75">
      <c r="B122" s="13"/>
      <c r="C122" s="13"/>
      <c r="D122" s="12"/>
      <c r="E122" s="12"/>
      <c r="F122" s="12"/>
      <c r="G122" s="12"/>
      <c r="H122" s="15">
        <f t="shared" si="14"/>
        <v>0</v>
      </c>
      <c r="I122" s="16">
        <f t="shared" si="13"/>
        <v>0</v>
      </c>
      <c r="J122" s="17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7"/>
      <c r="AS122" s="19">
        <f t="shared" si="15"/>
        <v>0</v>
      </c>
      <c r="AT122" s="13"/>
      <c r="AU122" s="13"/>
    </row>
    <row r="123" spans="2:47" ht="12.75">
      <c r="B123" s="13"/>
      <c r="C123" s="13"/>
      <c r="D123" s="14"/>
      <c r="E123" s="14"/>
      <c r="F123" s="14"/>
      <c r="G123" s="14"/>
      <c r="H123" s="15">
        <f t="shared" si="14"/>
        <v>0</v>
      </c>
      <c r="I123" s="16">
        <f t="shared" si="13"/>
        <v>0</v>
      </c>
      <c r="J123" s="17"/>
      <c r="K123" s="24"/>
      <c r="L123" s="24"/>
      <c r="M123" s="24"/>
      <c r="N123" s="24"/>
      <c r="O123" s="24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7"/>
      <c r="AS123" s="19">
        <f t="shared" si="15"/>
        <v>0</v>
      </c>
      <c r="AT123" s="13"/>
      <c r="AU123" s="13"/>
    </row>
    <row r="124" spans="2:47" ht="12.75">
      <c r="B124" s="13"/>
      <c r="C124" s="13"/>
      <c r="D124" s="14"/>
      <c r="E124" s="14"/>
      <c r="F124" s="14"/>
      <c r="G124" s="14"/>
      <c r="H124" s="15">
        <f t="shared" si="14"/>
        <v>0</v>
      </c>
      <c r="I124" s="16">
        <f t="shared" si="13"/>
        <v>0</v>
      </c>
      <c r="J124" s="17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7"/>
      <c r="AS124" s="19">
        <f t="shared" si="15"/>
        <v>0</v>
      </c>
      <c r="AT124" s="13"/>
      <c r="AU124" s="13"/>
    </row>
    <row r="125" spans="2:47" ht="12.75">
      <c r="B125" s="13"/>
      <c r="C125" s="13"/>
      <c r="D125" s="14"/>
      <c r="E125" s="14"/>
      <c r="F125" s="14"/>
      <c r="G125" s="14"/>
      <c r="H125" s="15">
        <f t="shared" si="14"/>
        <v>0</v>
      </c>
      <c r="I125" s="16">
        <f t="shared" si="13"/>
        <v>0</v>
      </c>
      <c r="J125" s="17"/>
      <c r="K125" s="24"/>
      <c r="L125" s="24"/>
      <c r="M125" s="24"/>
      <c r="N125" s="24"/>
      <c r="O125" s="24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7"/>
      <c r="AS125" s="19">
        <f t="shared" si="15"/>
        <v>0</v>
      </c>
      <c r="AT125" s="13"/>
      <c r="AU125" s="13"/>
    </row>
    <row r="126" spans="2:47" ht="12.75">
      <c r="B126" s="13"/>
      <c r="C126" s="13"/>
      <c r="D126" s="14"/>
      <c r="E126" s="14"/>
      <c r="F126" s="14"/>
      <c r="G126" s="14"/>
      <c r="H126" s="15">
        <f t="shared" si="14"/>
        <v>0</v>
      </c>
      <c r="I126" s="16">
        <f t="shared" si="13"/>
        <v>0</v>
      </c>
      <c r="J126" s="17"/>
      <c r="K126" s="24"/>
      <c r="L126" s="24"/>
      <c r="M126" s="24"/>
      <c r="N126" s="24"/>
      <c r="O126" s="24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7"/>
      <c r="AS126" s="19">
        <f t="shared" si="15"/>
        <v>0</v>
      </c>
      <c r="AT126" s="13"/>
      <c r="AU126" s="13"/>
    </row>
    <row r="127" spans="2:47" ht="12.75">
      <c r="B127" s="13"/>
      <c r="C127" s="13"/>
      <c r="D127" s="14"/>
      <c r="E127" s="14"/>
      <c r="F127" s="14"/>
      <c r="G127" s="14"/>
      <c r="H127" s="15">
        <f t="shared" si="14"/>
        <v>0</v>
      </c>
      <c r="I127" s="16">
        <f t="shared" si="13"/>
        <v>0</v>
      </c>
      <c r="J127" s="17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7"/>
      <c r="AS127" s="19">
        <f t="shared" si="15"/>
        <v>0</v>
      </c>
      <c r="AT127" s="13"/>
      <c r="AU127" s="13"/>
    </row>
    <row r="128" spans="2:47" ht="12.75">
      <c r="B128" s="13"/>
      <c r="C128" s="13"/>
      <c r="D128" s="14"/>
      <c r="E128" s="14"/>
      <c r="F128" s="14"/>
      <c r="G128" s="14"/>
      <c r="H128" s="15">
        <f t="shared" si="14"/>
        <v>0</v>
      </c>
      <c r="I128" s="16">
        <f t="shared" si="13"/>
        <v>0</v>
      </c>
      <c r="J128" s="17"/>
      <c r="K128" s="24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7"/>
      <c r="AS128" s="19">
        <f t="shared" si="15"/>
        <v>0</v>
      </c>
      <c r="AT128" s="13"/>
      <c r="AU128" s="13"/>
    </row>
    <row r="129" spans="2:47" ht="12.75">
      <c r="B129" s="13"/>
      <c r="C129" s="13"/>
      <c r="D129" s="14"/>
      <c r="E129" s="14"/>
      <c r="F129" s="14"/>
      <c r="G129" s="14"/>
      <c r="H129" s="15">
        <f t="shared" si="14"/>
        <v>0</v>
      </c>
      <c r="I129" s="16">
        <f t="shared" si="13"/>
        <v>0</v>
      </c>
      <c r="J129" s="17"/>
      <c r="K129" s="24"/>
      <c r="L129" s="24"/>
      <c r="M129" s="24"/>
      <c r="N129" s="21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7"/>
      <c r="AS129" s="19">
        <f t="shared" si="15"/>
        <v>0</v>
      </c>
      <c r="AT129" s="13"/>
      <c r="AU129" s="13"/>
    </row>
    <row r="130" spans="2:47" ht="12.75">
      <c r="B130" s="13"/>
      <c r="C130" s="13"/>
      <c r="D130" s="14"/>
      <c r="E130" s="14"/>
      <c r="F130" s="14"/>
      <c r="G130" s="14"/>
      <c r="H130" s="15">
        <f t="shared" si="14"/>
        <v>0</v>
      </c>
      <c r="I130" s="16">
        <f t="shared" si="13"/>
        <v>0</v>
      </c>
      <c r="J130" s="17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7"/>
      <c r="AS130" s="19">
        <f t="shared" si="15"/>
        <v>0</v>
      </c>
      <c r="AT130" s="13"/>
      <c r="AU130" s="13"/>
    </row>
    <row r="131" spans="2:47" ht="12.75">
      <c r="B131" s="13"/>
      <c r="C131" s="13"/>
      <c r="D131" s="14"/>
      <c r="E131" s="14"/>
      <c r="F131" s="14"/>
      <c r="G131" s="14"/>
      <c r="H131" s="15">
        <f t="shared" si="14"/>
        <v>0</v>
      </c>
      <c r="I131" s="16">
        <f t="shared" si="13"/>
        <v>0</v>
      </c>
      <c r="J131" s="17"/>
      <c r="K131" s="24"/>
      <c r="L131" s="24"/>
      <c r="M131" s="24"/>
      <c r="N131" s="24"/>
      <c r="O131" s="24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7"/>
      <c r="AS131" s="19">
        <f t="shared" si="15"/>
        <v>0</v>
      </c>
      <c r="AT131" s="13"/>
      <c r="AU131" s="13"/>
    </row>
    <row r="132" spans="2:47" ht="12.75">
      <c r="B132" s="13"/>
      <c r="C132" s="13"/>
      <c r="D132" s="14"/>
      <c r="E132" s="14"/>
      <c r="F132" s="14"/>
      <c r="G132" s="14"/>
      <c r="H132" s="15">
        <f t="shared" si="14"/>
        <v>0</v>
      </c>
      <c r="I132" s="16">
        <f t="shared" si="13"/>
        <v>0</v>
      </c>
      <c r="J132" s="17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7"/>
      <c r="AS132" s="19">
        <f t="shared" si="15"/>
        <v>0</v>
      </c>
      <c r="AT132" s="13"/>
      <c r="AU132" s="13"/>
    </row>
    <row r="133" spans="2:47" ht="12.75">
      <c r="B133" s="13"/>
      <c r="C133" s="13"/>
      <c r="D133" s="14"/>
      <c r="E133" s="14"/>
      <c r="F133" s="14"/>
      <c r="G133" s="14"/>
      <c r="H133" s="15">
        <f t="shared" si="14"/>
        <v>0</v>
      </c>
      <c r="I133" s="16">
        <f aca="true" t="shared" si="16" ref="I133:I164">SUM(J133:AQ133)</f>
        <v>0</v>
      </c>
      <c r="J133" s="17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7"/>
      <c r="AS133" s="19">
        <f t="shared" si="15"/>
        <v>0</v>
      </c>
      <c r="AT133" s="13"/>
      <c r="AU133" s="13"/>
    </row>
    <row r="134" spans="2:47" ht="12.75">
      <c r="B134" s="13"/>
      <c r="C134" s="13"/>
      <c r="D134" s="14"/>
      <c r="E134" s="14"/>
      <c r="F134" s="14"/>
      <c r="G134" s="14"/>
      <c r="H134" s="15">
        <f aca="true" t="shared" si="17" ref="H134:H165">SUM((COUNTIF(K134:AN134,"E"))+COUNTIF(K134:AN134,"&gt;0"))</f>
        <v>0</v>
      </c>
      <c r="I134" s="16">
        <f t="shared" si="16"/>
        <v>0</v>
      </c>
      <c r="J134" s="17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7"/>
      <c r="AS134" s="19">
        <f t="shared" si="15"/>
        <v>0</v>
      </c>
      <c r="AT134" s="13"/>
      <c r="AU134" s="13"/>
    </row>
    <row r="135" spans="2:47" ht="12.75">
      <c r="B135" s="13"/>
      <c r="C135" s="13"/>
      <c r="D135" s="14"/>
      <c r="E135" s="14"/>
      <c r="F135" s="14"/>
      <c r="G135" s="14"/>
      <c r="H135" s="15">
        <f t="shared" si="17"/>
        <v>0</v>
      </c>
      <c r="I135" s="16">
        <f t="shared" si="16"/>
        <v>0</v>
      </c>
      <c r="J135" s="17"/>
      <c r="K135" s="24"/>
      <c r="L135" s="24"/>
      <c r="M135" s="24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7"/>
      <c r="AS135" s="19">
        <f t="shared" si="15"/>
        <v>0</v>
      </c>
      <c r="AT135" s="13"/>
      <c r="AU135" s="13"/>
    </row>
    <row r="136" spans="2:47" ht="12.75">
      <c r="B136" s="13"/>
      <c r="C136" s="13"/>
      <c r="D136" s="14"/>
      <c r="E136" s="14"/>
      <c r="F136" s="14"/>
      <c r="G136" s="14"/>
      <c r="H136" s="15">
        <f t="shared" si="17"/>
        <v>0</v>
      </c>
      <c r="I136" s="16">
        <f t="shared" si="16"/>
        <v>0</v>
      </c>
      <c r="J136" s="17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7"/>
      <c r="AS136" s="19">
        <f t="shared" si="15"/>
        <v>0</v>
      </c>
      <c r="AT136" s="13"/>
      <c r="AU136" s="13"/>
    </row>
    <row r="137" spans="2:47" ht="12.75">
      <c r="B137" s="13"/>
      <c r="C137" s="13"/>
      <c r="D137" s="14"/>
      <c r="E137" s="14"/>
      <c r="F137" s="14"/>
      <c r="G137" s="14"/>
      <c r="H137" s="15">
        <f t="shared" si="17"/>
        <v>0</v>
      </c>
      <c r="I137" s="16">
        <f t="shared" si="16"/>
        <v>0</v>
      </c>
      <c r="J137" s="17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7"/>
      <c r="AS137" s="19">
        <f t="shared" si="15"/>
        <v>0</v>
      </c>
      <c r="AT137" s="13"/>
      <c r="AU137" s="13"/>
    </row>
    <row r="138" spans="2:47" ht="12.75">
      <c r="B138" s="13"/>
      <c r="C138" s="13"/>
      <c r="D138" s="12"/>
      <c r="E138" s="12"/>
      <c r="F138" s="12"/>
      <c r="G138" s="12"/>
      <c r="H138" s="15">
        <f t="shared" si="17"/>
        <v>0</v>
      </c>
      <c r="I138" s="16">
        <f t="shared" si="16"/>
        <v>0</v>
      </c>
      <c r="J138" s="17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7"/>
      <c r="AS138" s="19">
        <f t="shared" si="15"/>
        <v>0</v>
      </c>
      <c r="AT138" s="13"/>
      <c r="AU138" s="13"/>
    </row>
    <row r="139" spans="2:47" ht="12.75">
      <c r="B139" s="13"/>
      <c r="C139" s="13"/>
      <c r="D139" s="14"/>
      <c r="E139" s="14"/>
      <c r="F139" s="14"/>
      <c r="G139" s="14"/>
      <c r="H139" s="15">
        <f t="shared" si="17"/>
        <v>0</v>
      </c>
      <c r="I139" s="16">
        <f t="shared" si="16"/>
        <v>0</v>
      </c>
      <c r="J139" s="17"/>
      <c r="K139" s="24"/>
      <c r="L139" s="24"/>
      <c r="M139" s="24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7"/>
      <c r="AS139" s="19">
        <f t="shared" si="15"/>
        <v>0</v>
      </c>
      <c r="AT139" s="13"/>
      <c r="AU139" s="13"/>
    </row>
    <row r="140" spans="2:47" ht="12.75">
      <c r="B140" s="13"/>
      <c r="C140" s="13"/>
      <c r="D140" s="14"/>
      <c r="E140" s="14"/>
      <c r="F140" s="14"/>
      <c r="G140" s="14"/>
      <c r="H140" s="15">
        <f t="shared" si="17"/>
        <v>0</v>
      </c>
      <c r="I140" s="16">
        <f t="shared" si="16"/>
        <v>0</v>
      </c>
      <c r="J140" s="17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7"/>
      <c r="AS140" s="19">
        <f t="shared" si="15"/>
        <v>0</v>
      </c>
      <c r="AT140" s="13"/>
      <c r="AU140" s="13"/>
    </row>
    <row r="141" spans="2:47" ht="12.75">
      <c r="B141" s="13"/>
      <c r="C141" s="13"/>
      <c r="D141" s="14"/>
      <c r="E141" s="14"/>
      <c r="F141" s="14"/>
      <c r="G141" s="14"/>
      <c r="H141" s="15">
        <f t="shared" si="17"/>
        <v>0</v>
      </c>
      <c r="I141" s="16">
        <f t="shared" si="16"/>
        <v>0</v>
      </c>
      <c r="J141" s="17"/>
      <c r="K141" s="24"/>
      <c r="L141" s="24"/>
      <c r="M141" s="24"/>
      <c r="N141" s="24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7"/>
      <c r="AS141" s="19">
        <f t="shared" si="15"/>
        <v>0</v>
      </c>
      <c r="AT141" s="13"/>
      <c r="AU141" s="13"/>
    </row>
    <row r="142" spans="2:47" ht="12.75">
      <c r="B142" s="13"/>
      <c r="C142" s="13"/>
      <c r="D142" s="14"/>
      <c r="E142" s="14"/>
      <c r="F142" s="14"/>
      <c r="G142" s="14"/>
      <c r="H142" s="15">
        <f t="shared" si="17"/>
        <v>0</v>
      </c>
      <c r="I142" s="16">
        <f t="shared" si="16"/>
        <v>0</v>
      </c>
      <c r="J142" s="17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7"/>
      <c r="AS142" s="19">
        <f t="shared" si="15"/>
        <v>0</v>
      </c>
      <c r="AT142" s="13"/>
      <c r="AU142" s="13"/>
    </row>
    <row r="143" spans="2:47" ht="12.75">
      <c r="B143" s="13"/>
      <c r="C143" s="13"/>
      <c r="D143" s="14"/>
      <c r="E143" s="14"/>
      <c r="F143" s="14"/>
      <c r="G143" s="14"/>
      <c r="H143" s="15">
        <f t="shared" si="17"/>
        <v>0</v>
      </c>
      <c r="I143" s="16">
        <f t="shared" si="16"/>
        <v>0</v>
      </c>
      <c r="J143" s="17"/>
      <c r="K143" s="24"/>
      <c r="L143" s="24"/>
      <c r="M143" s="24"/>
      <c r="N143" s="24"/>
      <c r="O143" s="24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7"/>
      <c r="AS143" s="19">
        <f t="shared" si="15"/>
        <v>0</v>
      </c>
      <c r="AT143" s="13"/>
      <c r="AU143" s="13"/>
    </row>
    <row r="144" spans="2:47" ht="12.75">
      <c r="B144" s="13"/>
      <c r="C144" s="13"/>
      <c r="D144" s="12"/>
      <c r="E144" s="12"/>
      <c r="F144" s="14"/>
      <c r="G144" s="12"/>
      <c r="H144" s="15">
        <f t="shared" si="17"/>
        <v>0</v>
      </c>
      <c r="I144" s="16">
        <f t="shared" si="16"/>
        <v>0</v>
      </c>
      <c r="J144" s="17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7"/>
      <c r="AS144" s="19">
        <f t="shared" si="15"/>
        <v>0</v>
      </c>
      <c r="AT144" s="13"/>
      <c r="AU144" s="13"/>
    </row>
    <row r="145" spans="2:47" ht="12.75">
      <c r="B145" s="13"/>
      <c r="C145" s="13"/>
      <c r="D145" s="14"/>
      <c r="E145" s="14"/>
      <c r="F145" s="14"/>
      <c r="G145" s="14"/>
      <c r="H145" s="15">
        <f t="shared" si="17"/>
        <v>0</v>
      </c>
      <c r="I145" s="16">
        <f t="shared" si="16"/>
        <v>0</v>
      </c>
      <c r="J145" s="17"/>
      <c r="K145" s="24"/>
      <c r="L145" s="24"/>
      <c r="M145" s="24"/>
      <c r="N145" s="24"/>
      <c r="O145" s="24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7"/>
      <c r="AS145" s="19">
        <f t="shared" si="15"/>
        <v>0</v>
      </c>
      <c r="AT145" s="13"/>
      <c r="AU145" s="13"/>
    </row>
    <row r="146" spans="2:47" ht="12.75">
      <c r="B146" s="13"/>
      <c r="C146" s="13"/>
      <c r="D146" s="14"/>
      <c r="E146" s="14"/>
      <c r="F146" s="14"/>
      <c r="G146" s="14"/>
      <c r="H146" s="15">
        <f t="shared" si="17"/>
        <v>0</v>
      </c>
      <c r="I146" s="16">
        <f t="shared" si="16"/>
        <v>0</v>
      </c>
      <c r="J146" s="17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7"/>
      <c r="AS146" s="19">
        <f t="shared" si="15"/>
        <v>0</v>
      </c>
      <c r="AT146" s="13"/>
      <c r="AU146" s="13"/>
    </row>
    <row r="147" spans="2:47" ht="12.75">
      <c r="B147" s="17"/>
      <c r="C147" s="17"/>
      <c r="D147" s="12"/>
      <c r="E147" s="12"/>
      <c r="F147" s="12"/>
      <c r="G147" s="12"/>
      <c r="H147" s="26">
        <f t="shared" si="17"/>
        <v>0</v>
      </c>
      <c r="I147" s="20">
        <f t="shared" si="16"/>
        <v>0</v>
      </c>
      <c r="J147" s="17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7"/>
      <c r="AS147" s="19">
        <f t="shared" si="15"/>
        <v>0</v>
      </c>
      <c r="AT147" s="17"/>
      <c r="AU147" s="17"/>
    </row>
    <row r="148" spans="2:47" ht="12.75">
      <c r="B148" s="13"/>
      <c r="C148" s="13"/>
      <c r="D148" s="14"/>
      <c r="E148" s="14"/>
      <c r="F148" s="14"/>
      <c r="G148" s="14"/>
      <c r="H148" s="15">
        <f t="shared" si="17"/>
        <v>0</v>
      </c>
      <c r="I148" s="16">
        <f t="shared" si="16"/>
        <v>0</v>
      </c>
      <c r="J148" s="17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18"/>
      <c r="AP148" s="18"/>
      <c r="AQ148" s="18"/>
      <c r="AR148" s="17"/>
      <c r="AS148" s="19">
        <f t="shared" si="15"/>
        <v>0</v>
      </c>
      <c r="AT148" s="13"/>
      <c r="AU148" s="13"/>
    </row>
    <row r="149" spans="2:47" ht="12.75">
      <c r="B149" s="13"/>
      <c r="C149" s="13"/>
      <c r="D149" s="14"/>
      <c r="E149" s="14"/>
      <c r="F149" s="14"/>
      <c r="G149" s="14"/>
      <c r="H149" s="15">
        <f t="shared" si="17"/>
        <v>0</v>
      </c>
      <c r="I149" s="16">
        <f t="shared" si="16"/>
        <v>0</v>
      </c>
      <c r="J149" s="17"/>
      <c r="K149" s="24"/>
      <c r="L149" s="24"/>
      <c r="M149" s="24"/>
      <c r="N149" s="24"/>
      <c r="O149" s="24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7"/>
      <c r="AS149" s="19">
        <f t="shared" si="15"/>
        <v>0</v>
      </c>
      <c r="AT149" s="13"/>
      <c r="AU149" s="13"/>
    </row>
    <row r="150" spans="2:47" ht="12.75">
      <c r="B150" s="13"/>
      <c r="C150" s="13"/>
      <c r="D150" s="14"/>
      <c r="E150" s="14"/>
      <c r="F150" s="14"/>
      <c r="G150" s="14"/>
      <c r="H150" s="15">
        <f t="shared" si="17"/>
        <v>0</v>
      </c>
      <c r="I150" s="16">
        <f t="shared" si="16"/>
        <v>0</v>
      </c>
      <c r="J150" s="17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18"/>
      <c r="AP150" s="18"/>
      <c r="AQ150" s="18"/>
      <c r="AR150" s="17"/>
      <c r="AS150" s="19">
        <f t="shared" si="15"/>
        <v>0</v>
      </c>
      <c r="AT150" s="13"/>
      <c r="AU150" s="13"/>
    </row>
    <row r="151" spans="2:47" ht="12.75">
      <c r="B151" s="13"/>
      <c r="C151" s="13"/>
      <c r="D151" s="14"/>
      <c r="E151" s="14"/>
      <c r="F151" s="14"/>
      <c r="G151" s="14"/>
      <c r="H151" s="15">
        <f t="shared" si="17"/>
        <v>0</v>
      </c>
      <c r="I151" s="16">
        <f t="shared" si="16"/>
        <v>0</v>
      </c>
      <c r="J151" s="17"/>
      <c r="K151" s="24"/>
      <c r="L151" s="24"/>
      <c r="M151" s="24"/>
      <c r="N151" s="24"/>
      <c r="O151" s="24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7"/>
      <c r="AS151" s="19">
        <f t="shared" si="15"/>
        <v>0</v>
      </c>
      <c r="AT151" s="13"/>
      <c r="AU151" s="13"/>
    </row>
    <row r="152" spans="2:47" ht="12.75">
      <c r="B152" s="13"/>
      <c r="C152" s="13"/>
      <c r="D152" s="14"/>
      <c r="E152" s="14"/>
      <c r="F152" s="14"/>
      <c r="G152" s="14"/>
      <c r="H152" s="15">
        <f t="shared" si="17"/>
        <v>0</v>
      </c>
      <c r="I152" s="16">
        <f t="shared" si="16"/>
        <v>0</v>
      </c>
      <c r="J152" s="17"/>
      <c r="K152" s="24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7"/>
      <c r="AS152" s="19">
        <f t="shared" si="15"/>
        <v>0</v>
      </c>
      <c r="AT152" s="13"/>
      <c r="AU152" s="13"/>
    </row>
    <row r="153" spans="2:47" ht="12.75">
      <c r="B153" s="13"/>
      <c r="C153" s="13"/>
      <c r="D153" s="14"/>
      <c r="E153" s="14"/>
      <c r="F153" s="14"/>
      <c r="G153" s="14"/>
      <c r="H153" s="15">
        <f t="shared" si="17"/>
        <v>0</v>
      </c>
      <c r="I153" s="16">
        <f t="shared" si="16"/>
        <v>0</v>
      </c>
      <c r="J153" s="17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18"/>
      <c r="AP153" s="18"/>
      <c r="AQ153" s="18"/>
      <c r="AR153" s="17"/>
      <c r="AS153" s="19">
        <f aca="true" t="shared" si="18" ref="AS153:AS185">SUM(K153:AQ153)</f>
        <v>0</v>
      </c>
      <c r="AT153" s="13"/>
      <c r="AU153" s="13"/>
    </row>
    <row r="154" spans="2:47" ht="12.75">
      <c r="B154" s="13"/>
      <c r="C154" s="13"/>
      <c r="D154" s="14"/>
      <c r="E154" s="14"/>
      <c r="F154" s="14"/>
      <c r="G154" s="14"/>
      <c r="H154" s="15">
        <f t="shared" si="17"/>
        <v>0</v>
      </c>
      <c r="I154" s="16">
        <f t="shared" si="16"/>
        <v>0</v>
      </c>
      <c r="J154" s="17"/>
      <c r="K154" s="24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7"/>
      <c r="AS154" s="19">
        <f t="shared" si="18"/>
        <v>0</v>
      </c>
      <c r="AT154" s="13"/>
      <c r="AU154" s="13"/>
    </row>
    <row r="155" spans="2:47" ht="12.75">
      <c r="B155" s="13"/>
      <c r="C155" s="13"/>
      <c r="D155" s="14"/>
      <c r="E155" s="14"/>
      <c r="F155" s="14"/>
      <c r="G155" s="14"/>
      <c r="H155" s="15">
        <f t="shared" si="17"/>
        <v>0</v>
      </c>
      <c r="I155" s="16">
        <f t="shared" si="16"/>
        <v>0</v>
      </c>
      <c r="J155" s="17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7"/>
      <c r="AS155" s="19">
        <f t="shared" si="18"/>
        <v>0</v>
      </c>
      <c r="AT155" s="13"/>
      <c r="AU155" s="13"/>
    </row>
    <row r="156" spans="2:47" ht="12.75">
      <c r="B156" s="13"/>
      <c r="C156" s="13"/>
      <c r="D156" s="14"/>
      <c r="E156" s="14"/>
      <c r="F156" s="14"/>
      <c r="G156" s="14"/>
      <c r="H156" s="15">
        <f t="shared" si="17"/>
        <v>0</v>
      </c>
      <c r="I156" s="16">
        <f t="shared" si="16"/>
        <v>0</v>
      </c>
      <c r="J156" s="17"/>
      <c r="K156" s="24"/>
      <c r="L156" s="24"/>
      <c r="M156" s="24"/>
      <c r="N156" s="24"/>
      <c r="O156" s="24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7"/>
      <c r="AS156" s="19">
        <f t="shared" si="18"/>
        <v>0</v>
      </c>
      <c r="AT156" s="13"/>
      <c r="AU156" s="13"/>
    </row>
    <row r="157" spans="2:47" ht="12.75">
      <c r="B157" s="13"/>
      <c r="C157" s="13"/>
      <c r="D157" s="14"/>
      <c r="E157" s="14"/>
      <c r="F157" s="14"/>
      <c r="G157" s="14"/>
      <c r="H157" s="15">
        <f t="shared" si="17"/>
        <v>0</v>
      </c>
      <c r="I157" s="16">
        <f t="shared" si="16"/>
        <v>0</v>
      </c>
      <c r="J157" s="17"/>
      <c r="K157" s="24"/>
      <c r="L157" s="24"/>
      <c r="M157" s="24"/>
      <c r="N157" s="24"/>
      <c r="O157" s="24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7"/>
      <c r="AS157" s="19">
        <f t="shared" si="18"/>
        <v>0</v>
      </c>
      <c r="AT157" s="13"/>
      <c r="AU157" s="13"/>
    </row>
    <row r="158" spans="2:47" ht="12.75">
      <c r="B158" s="13"/>
      <c r="C158" s="13"/>
      <c r="D158" s="14"/>
      <c r="E158" s="12"/>
      <c r="F158" s="14"/>
      <c r="G158" s="14"/>
      <c r="H158" s="15">
        <f t="shared" si="17"/>
        <v>0</v>
      </c>
      <c r="I158" s="16">
        <f t="shared" si="16"/>
        <v>0</v>
      </c>
      <c r="J158" s="17"/>
      <c r="K158" s="24"/>
      <c r="L158" s="24"/>
      <c r="M158" s="24"/>
      <c r="N158" s="24"/>
      <c r="O158" s="24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7"/>
      <c r="AS158" s="19">
        <f t="shared" si="18"/>
        <v>0</v>
      </c>
      <c r="AT158" s="13"/>
      <c r="AU158" s="13"/>
    </row>
    <row r="159" spans="2:47" ht="12.75">
      <c r="B159" s="13"/>
      <c r="C159" s="13"/>
      <c r="D159" s="14"/>
      <c r="E159" s="14"/>
      <c r="F159" s="14"/>
      <c r="G159" s="14"/>
      <c r="H159" s="15">
        <f t="shared" si="17"/>
        <v>0</v>
      </c>
      <c r="I159" s="16">
        <f t="shared" si="16"/>
        <v>0</v>
      </c>
      <c r="J159" s="17"/>
      <c r="K159" s="24"/>
      <c r="L159" s="24"/>
      <c r="M159" s="24"/>
      <c r="N159" s="24"/>
      <c r="O159" s="24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7"/>
      <c r="AS159" s="19">
        <f t="shared" si="18"/>
        <v>0</v>
      </c>
      <c r="AT159" s="13"/>
      <c r="AU159" s="13"/>
    </row>
    <row r="160" spans="2:47" ht="12.75">
      <c r="B160" s="13"/>
      <c r="C160" s="13"/>
      <c r="D160" s="14"/>
      <c r="E160" s="14"/>
      <c r="F160" s="14"/>
      <c r="G160" s="14"/>
      <c r="H160" s="15">
        <f t="shared" si="17"/>
        <v>0</v>
      </c>
      <c r="I160" s="16">
        <f t="shared" si="16"/>
        <v>0</v>
      </c>
      <c r="J160" s="17"/>
      <c r="K160" s="24"/>
      <c r="L160" s="24"/>
      <c r="M160" s="24"/>
      <c r="N160" s="24"/>
      <c r="O160" s="24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7"/>
      <c r="AS160" s="19">
        <f t="shared" si="18"/>
        <v>0</v>
      </c>
      <c r="AT160" s="13"/>
      <c r="AU160" s="13"/>
    </row>
    <row r="161" spans="2:47" ht="12.75">
      <c r="B161" s="13"/>
      <c r="C161" s="13"/>
      <c r="D161" s="14"/>
      <c r="E161" s="14"/>
      <c r="F161" s="14"/>
      <c r="G161" s="12"/>
      <c r="H161" s="15">
        <f t="shared" si="17"/>
        <v>0</v>
      </c>
      <c r="I161" s="16">
        <f t="shared" si="16"/>
        <v>0</v>
      </c>
      <c r="J161" s="17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7"/>
      <c r="AS161" s="19">
        <f t="shared" si="18"/>
        <v>0</v>
      </c>
      <c r="AT161" s="13"/>
      <c r="AU161" s="13"/>
    </row>
    <row r="162" spans="2:47" ht="12.75">
      <c r="B162" s="13"/>
      <c r="C162" s="13"/>
      <c r="D162" s="14"/>
      <c r="E162" s="14"/>
      <c r="F162" s="14"/>
      <c r="G162" s="14"/>
      <c r="H162" s="15">
        <f t="shared" si="17"/>
        <v>0</v>
      </c>
      <c r="I162" s="16">
        <f t="shared" si="16"/>
        <v>0</v>
      </c>
      <c r="J162" s="17"/>
      <c r="K162" s="24"/>
      <c r="L162" s="24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7"/>
      <c r="AS162" s="19">
        <f t="shared" si="18"/>
        <v>0</v>
      </c>
      <c r="AT162" s="13"/>
      <c r="AU162" s="13"/>
    </row>
    <row r="163" spans="2:47" ht="12.75">
      <c r="B163" s="13"/>
      <c r="C163" s="13"/>
      <c r="D163" s="12"/>
      <c r="E163" s="12"/>
      <c r="F163" s="12"/>
      <c r="G163" s="12"/>
      <c r="H163" s="15">
        <f t="shared" si="17"/>
        <v>0</v>
      </c>
      <c r="I163" s="16">
        <f t="shared" si="16"/>
        <v>0</v>
      </c>
      <c r="J163" s="17"/>
      <c r="K163" s="24"/>
      <c r="L163" s="24"/>
      <c r="M163" s="24"/>
      <c r="N163" s="24"/>
      <c r="O163" s="24"/>
      <c r="P163" s="24"/>
      <c r="Q163" s="24"/>
      <c r="R163" s="24"/>
      <c r="S163" s="24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7"/>
      <c r="AS163" s="19">
        <f t="shared" si="18"/>
        <v>0</v>
      </c>
      <c r="AT163" s="13"/>
      <c r="AU163" s="13"/>
    </row>
    <row r="164" spans="2:47" ht="12.75">
      <c r="B164" s="17"/>
      <c r="C164" s="17"/>
      <c r="D164" s="12"/>
      <c r="E164" s="12"/>
      <c r="F164" s="12"/>
      <c r="G164" s="12"/>
      <c r="H164" s="26">
        <f t="shared" si="17"/>
        <v>0</v>
      </c>
      <c r="I164" s="20">
        <f t="shared" si="16"/>
        <v>0</v>
      </c>
      <c r="J164" s="17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7"/>
      <c r="AS164" s="19">
        <f t="shared" si="18"/>
        <v>0</v>
      </c>
      <c r="AT164" s="17"/>
      <c r="AU164" s="17"/>
    </row>
    <row r="165" spans="2:47" ht="12.75">
      <c r="B165" s="13"/>
      <c r="C165" s="13"/>
      <c r="D165" s="14"/>
      <c r="E165" s="14"/>
      <c r="F165" s="14"/>
      <c r="G165" s="14"/>
      <c r="H165" s="15">
        <f t="shared" si="17"/>
        <v>0</v>
      </c>
      <c r="I165" s="16">
        <f aca="true" t="shared" si="19" ref="I165:I185">SUM(J165:AQ165)</f>
        <v>0</v>
      </c>
      <c r="J165" s="17"/>
      <c r="K165" s="24"/>
      <c r="L165" s="24"/>
      <c r="M165" s="24"/>
      <c r="N165" s="24"/>
      <c r="O165" s="24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7"/>
      <c r="AS165" s="19">
        <f t="shared" si="18"/>
        <v>0</v>
      </c>
      <c r="AT165" s="13"/>
      <c r="AU165" s="13"/>
    </row>
    <row r="166" spans="2:47" ht="12.75">
      <c r="B166" s="13"/>
      <c r="C166" s="13"/>
      <c r="D166" s="14"/>
      <c r="E166" s="14"/>
      <c r="F166" s="14"/>
      <c r="G166" s="14"/>
      <c r="H166" s="15">
        <f aca="true" t="shared" si="20" ref="H166:H185">SUM((COUNTIF(K166:AN166,"E"))+COUNTIF(K166:AN166,"&gt;0"))</f>
        <v>0</v>
      </c>
      <c r="I166" s="16">
        <f t="shared" si="19"/>
        <v>0</v>
      </c>
      <c r="J166" s="17"/>
      <c r="K166" s="24"/>
      <c r="L166" s="24"/>
      <c r="M166" s="24"/>
      <c r="N166" s="24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7"/>
      <c r="AS166" s="19">
        <f t="shared" si="18"/>
        <v>0</v>
      </c>
      <c r="AT166" s="13"/>
      <c r="AU166" s="13"/>
    </row>
    <row r="167" spans="2:47" ht="12.75">
      <c r="B167" s="13"/>
      <c r="C167" s="13"/>
      <c r="D167" s="14"/>
      <c r="E167" s="14"/>
      <c r="F167" s="14"/>
      <c r="G167" s="14"/>
      <c r="H167" s="15">
        <f t="shared" si="20"/>
        <v>0</v>
      </c>
      <c r="I167" s="16">
        <f t="shared" si="19"/>
        <v>0</v>
      </c>
      <c r="J167" s="17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7"/>
      <c r="AS167" s="19">
        <f t="shared" si="18"/>
        <v>0</v>
      </c>
      <c r="AT167" s="13"/>
      <c r="AU167" s="13"/>
    </row>
    <row r="168" spans="2:47" ht="12.75">
      <c r="B168" s="13"/>
      <c r="C168" s="13"/>
      <c r="D168" s="14"/>
      <c r="E168" s="14"/>
      <c r="F168" s="14"/>
      <c r="G168" s="14"/>
      <c r="H168" s="15">
        <f t="shared" si="20"/>
        <v>0</v>
      </c>
      <c r="I168" s="16">
        <f t="shared" si="19"/>
        <v>0</v>
      </c>
      <c r="J168" s="17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7"/>
      <c r="AS168" s="19">
        <f t="shared" si="18"/>
        <v>0</v>
      </c>
      <c r="AT168" s="13"/>
      <c r="AU168" s="13"/>
    </row>
    <row r="169" spans="2:47" ht="12.75">
      <c r="B169" s="13"/>
      <c r="C169" s="13"/>
      <c r="D169" s="14"/>
      <c r="E169" s="14"/>
      <c r="F169" s="14"/>
      <c r="G169" s="14"/>
      <c r="H169" s="15">
        <f t="shared" si="20"/>
        <v>0</v>
      </c>
      <c r="I169" s="16">
        <f t="shared" si="19"/>
        <v>0</v>
      </c>
      <c r="J169" s="17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7"/>
      <c r="AS169" s="19">
        <f t="shared" si="18"/>
        <v>0</v>
      </c>
      <c r="AT169" s="13"/>
      <c r="AU169" s="13"/>
    </row>
    <row r="170" spans="2:47" ht="12.75">
      <c r="B170" s="13"/>
      <c r="C170" s="13"/>
      <c r="D170" s="14"/>
      <c r="E170" s="14"/>
      <c r="F170" s="14"/>
      <c r="G170" s="14"/>
      <c r="H170" s="15">
        <f t="shared" si="20"/>
        <v>0</v>
      </c>
      <c r="I170" s="16">
        <f t="shared" si="19"/>
        <v>0</v>
      </c>
      <c r="J170" s="17"/>
      <c r="K170" s="24"/>
      <c r="L170" s="24"/>
      <c r="M170" s="24"/>
      <c r="N170" s="24"/>
      <c r="O170" s="24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7"/>
      <c r="AS170" s="19">
        <f t="shared" si="18"/>
        <v>0</v>
      </c>
      <c r="AT170" s="13"/>
      <c r="AU170" s="13"/>
    </row>
    <row r="171" spans="2:47" ht="12.75">
      <c r="B171" s="13"/>
      <c r="C171" s="13"/>
      <c r="D171" s="14"/>
      <c r="E171" s="14"/>
      <c r="F171" s="14"/>
      <c r="G171" s="14"/>
      <c r="H171" s="15">
        <f t="shared" si="20"/>
        <v>0</v>
      </c>
      <c r="I171" s="16">
        <f t="shared" si="19"/>
        <v>0</v>
      </c>
      <c r="J171" s="17"/>
      <c r="K171" s="24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7"/>
      <c r="AS171" s="19">
        <f t="shared" si="18"/>
        <v>0</v>
      </c>
      <c r="AT171" s="13"/>
      <c r="AU171" s="13"/>
    </row>
    <row r="172" spans="2:47" ht="12.75">
      <c r="B172" s="13"/>
      <c r="C172" s="13"/>
      <c r="D172" s="14"/>
      <c r="E172" s="14"/>
      <c r="F172" s="14"/>
      <c r="G172" s="14"/>
      <c r="H172" s="15">
        <f t="shared" si="20"/>
        <v>0</v>
      </c>
      <c r="I172" s="16">
        <f t="shared" si="19"/>
        <v>0</v>
      </c>
      <c r="J172" s="1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7"/>
      <c r="AS172" s="19">
        <f t="shared" si="18"/>
        <v>0</v>
      </c>
      <c r="AT172" s="13"/>
      <c r="AU172" s="13"/>
    </row>
    <row r="173" spans="2:47" ht="12.75">
      <c r="B173" s="13"/>
      <c r="C173" s="13"/>
      <c r="D173" s="14"/>
      <c r="E173" s="14"/>
      <c r="F173" s="14"/>
      <c r="G173" s="14"/>
      <c r="H173" s="15">
        <f t="shared" si="20"/>
        <v>0</v>
      </c>
      <c r="I173" s="16">
        <f t="shared" si="19"/>
        <v>0</v>
      </c>
      <c r="J173" s="1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7"/>
      <c r="AS173" s="19">
        <f t="shared" si="18"/>
        <v>0</v>
      </c>
      <c r="AT173" s="13"/>
      <c r="AU173" s="13"/>
    </row>
    <row r="174" spans="2:47" ht="12.75">
      <c r="B174" s="13"/>
      <c r="C174" s="13"/>
      <c r="D174" s="14"/>
      <c r="E174" s="14"/>
      <c r="F174" s="14"/>
      <c r="G174" s="14"/>
      <c r="H174" s="15">
        <f t="shared" si="20"/>
        <v>0</v>
      </c>
      <c r="I174" s="16">
        <f t="shared" si="19"/>
        <v>0</v>
      </c>
      <c r="J174" s="17"/>
      <c r="K174" s="24"/>
      <c r="L174" s="24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7"/>
      <c r="AS174" s="19">
        <f t="shared" si="18"/>
        <v>0</v>
      </c>
      <c r="AT174" s="13"/>
      <c r="AU174" s="13"/>
    </row>
    <row r="175" spans="2:47" ht="12.75">
      <c r="B175" s="13"/>
      <c r="C175" s="13"/>
      <c r="D175" s="14"/>
      <c r="E175" s="14"/>
      <c r="F175" s="14"/>
      <c r="G175" s="14"/>
      <c r="H175" s="15">
        <f t="shared" si="20"/>
        <v>0</v>
      </c>
      <c r="I175" s="16">
        <f t="shared" si="19"/>
        <v>0</v>
      </c>
      <c r="J175" s="17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7"/>
      <c r="AS175" s="19">
        <f t="shared" si="18"/>
        <v>0</v>
      </c>
      <c r="AT175" s="13"/>
      <c r="AU175" s="13"/>
    </row>
    <row r="176" spans="2:47" ht="12.75">
      <c r="B176" s="13"/>
      <c r="C176" s="13"/>
      <c r="D176" s="14"/>
      <c r="E176" s="14"/>
      <c r="F176" s="14"/>
      <c r="G176" s="14"/>
      <c r="H176" s="15">
        <f t="shared" si="20"/>
        <v>0</v>
      </c>
      <c r="I176" s="16">
        <f t="shared" si="19"/>
        <v>0</v>
      </c>
      <c r="J176" s="17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7"/>
      <c r="AS176" s="19">
        <f t="shared" si="18"/>
        <v>0</v>
      </c>
      <c r="AT176" s="13"/>
      <c r="AU176" s="13"/>
    </row>
    <row r="177" spans="2:47" ht="12.75">
      <c r="B177" s="13"/>
      <c r="C177" s="13"/>
      <c r="D177" s="14"/>
      <c r="E177" s="14"/>
      <c r="F177" s="14"/>
      <c r="G177" s="14"/>
      <c r="H177" s="15">
        <f t="shared" si="20"/>
        <v>0</v>
      </c>
      <c r="I177" s="16">
        <f t="shared" si="19"/>
        <v>0</v>
      </c>
      <c r="J177" s="17"/>
      <c r="K177" s="24"/>
      <c r="L177" s="24"/>
      <c r="M177" s="24"/>
      <c r="N177" s="24"/>
      <c r="O177" s="24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7"/>
      <c r="AS177" s="19">
        <f t="shared" si="18"/>
        <v>0</v>
      </c>
      <c r="AT177" s="13"/>
      <c r="AU177" s="13"/>
    </row>
    <row r="178" spans="2:47" ht="12.75">
      <c r="B178" s="13"/>
      <c r="C178" s="13"/>
      <c r="D178" s="14"/>
      <c r="E178" s="14"/>
      <c r="F178" s="14"/>
      <c r="G178" s="14"/>
      <c r="H178" s="15">
        <f t="shared" si="20"/>
        <v>0</v>
      </c>
      <c r="I178" s="16">
        <f t="shared" si="19"/>
        <v>0</v>
      </c>
      <c r="J178" s="17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7"/>
      <c r="AS178" s="19">
        <f t="shared" si="18"/>
        <v>0</v>
      </c>
      <c r="AT178" s="13"/>
      <c r="AU178" s="13"/>
    </row>
    <row r="179" spans="2:47" ht="12.75">
      <c r="B179" s="13"/>
      <c r="C179" s="13"/>
      <c r="D179" s="14"/>
      <c r="E179" s="14"/>
      <c r="F179" s="14"/>
      <c r="G179" s="14"/>
      <c r="H179" s="15">
        <f t="shared" si="20"/>
        <v>0</v>
      </c>
      <c r="I179" s="16">
        <f t="shared" si="19"/>
        <v>0</v>
      </c>
      <c r="J179" s="17"/>
      <c r="K179" s="24"/>
      <c r="L179" s="24"/>
      <c r="M179" s="24"/>
      <c r="N179" s="24"/>
      <c r="O179" s="24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7"/>
      <c r="AS179" s="19">
        <f t="shared" si="18"/>
        <v>0</v>
      </c>
      <c r="AT179" s="13"/>
      <c r="AU179" s="13"/>
    </row>
    <row r="180" spans="2:47" ht="12.75">
      <c r="B180" s="13"/>
      <c r="C180" s="13"/>
      <c r="D180" s="14"/>
      <c r="E180" s="14"/>
      <c r="F180" s="14"/>
      <c r="G180" s="14"/>
      <c r="H180" s="15">
        <f t="shared" si="20"/>
        <v>0</v>
      </c>
      <c r="I180" s="16">
        <f t="shared" si="19"/>
        <v>0</v>
      </c>
      <c r="J180" s="17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18"/>
      <c r="AP180" s="18"/>
      <c r="AQ180" s="18"/>
      <c r="AR180" s="17"/>
      <c r="AS180" s="19">
        <f t="shared" si="18"/>
        <v>0</v>
      </c>
      <c r="AT180" s="13"/>
      <c r="AU180" s="13"/>
    </row>
    <row r="181" spans="2:47" ht="12.75">
      <c r="B181" s="13"/>
      <c r="C181" s="13"/>
      <c r="D181" s="14"/>
      <c r="E181" s="14"/>
      <c r="F181" s="14"/>
      <c r="G181" s="14"/>
      <c r="H181" s="15">
        <f t="shared" si="20"/>
        <v>0</v>
      </c>
      <c r="I181" s="16">
        <f t="shared" si="19"/>
        <v>0</v>
      </c>
      <c r="J181" s="17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7"/>
      <c r="AS181" s="19">
        <f t="shared" si="18"/>
        <v>0</v>
      </c>
      <c r="AT181" s="13"/>
      <c r="AU181" s="13"/>
    </row>
    <row r="182" spans="2:47" ht="12.75">
      <c r="B182" s="13"/>
      <c r="C182" s="13"/>
      <c r="D182" s="14"/>
      <c r="E182" s="14"/>
      <c r="F182" s="14"/>
      <c r="G182" s="14"/>
      <c r="H182" s="15">
        <f t="shared" si="20"/>
        <v>0</v>
      </c>
      <c r="I182" s="16">
        <f t="shared" si="19"/>
        <v>0</v>
      </c>
      <c r="J182" s="17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7"/>
      <c r="AS182" s="19">
        <f t="shared" si="18"/>
        <v>0</v>
      </c>
      <c r="AT182" s="13"/>
      <c r="AU182" s="13"/>
    </row>
    <row r="183" spans="2:47" ht="12.75">
      <c r="B183" s="13"/>
      <c r="C183" s="13"/>
      <c r="D183" s="14"/>
      <c r="E183" s="14"/>
      <c r="F183" s="14"/>
      <c r="G183" s="14"/>
      <c r="H183" s="15">
        <f t="shared" si="20"/>
        <v>0</v>
      </c>
      <c r="I183" s="16">
        <f t="shared" si="19"/>
        <v>0</v>
      </c>
      <c r="J183" s="17"/>
      <c r="K183" s="24"/>
      <c r="L183" s="24"/>
      <c r="M183" s="24"/>
      <c r="N183" s="24"/>
      <c r="O183" s="24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7"/>
      <c r="AS183" s="19">
        <f t="shared" si="18"/>
        <v>0</v>
      </c>
      <c r="AT183" s="13"/>
      <c r="AU183" s="13"/>
    </row>
    <row r="184" spans="2:47" ht="12.75">
      <c r="B184" s="13"/>
      <c r="C184" s="13"/>
      <c r="D184" s="14"/>
      <c r="E184" s="14"/>
      <c r="F184" s="14"/>
      <c r="G184" s="14"/>
      <c r="H184" s="15">
        <f t="shared" si="20"/>
        <v>0</v>
      </c>
      <c r="I184" s="16">
        <f t="shared" si="19"/>
        <v>0</v>
      </c>
      <c r="J184" s="17"/>
      <c r="K184" s="24"/>
      <c r="L184" s="24"/>
      <c r="M184" s="24"/>
      <c r="N184" s="24"/>
      <c r="O184" s="24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7"/>
      <c r="AS184" s="19">
        <f t="shared" si="18"/>
        <v>0</v>
      </c>
      <c r="AT184" s="13"/>
      <c r="AU184" s="13"/>
    </row>
    <row r="185" spans="2:47" ht="12.75">
      <c r="B185" s="13"/>
      <c r="C185" s="13"/>
      <c r="D185" s="14"/>
      <c r="E185" s="14"/>
      <c r="F185" s="14"/>
      <c r="G185" s="14"/>
      <c r="H185" s="15">
        <f t="shared" si="20"/>
        <v>0</v>
      </c>
      <c r="I185" s="16">
        <f t="shared" si="19"/>
        <v>0</v>
      </c>
      <c r="J185" s="17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18"/>
      <c r="AP185" s="18"/>
      <c r="AQ185" s="18"/>
      <c r="AR185" s="17"/>
      <c r="AS185" s="19">
        <f t="shared" si="18"/>
        <v>0</v>
      </c>
      <c r="AT185" s="13"/>
      <c r="AU185" s="13"/>
    </row>
    <row r="186" spans="2:47" ht="12.75">
      <c r="B186" s="13"/>
      <c r="C186" s="13"/>
      <c r="D186" s="12"/>
      <c r="E186" s="12"/>
      <c r="F186" s="12"/>
      <c r="G186" s="12"/>
      <c r="H186" s="26"/>
      <c r="I186" s="20"/>
      <c r="J186" s="17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7"/>
      <c r="AS186" s="19"/>
      <c r="AT186" s="13"/>
      <c r="AU186" s="13"/>
    </row>
    <row r="187" spans="2:47" ht="12.75">
      <c r="B187" s="17"/>
      <c r="C187" s="17"/>
      <c r="D187" s="12"/>
      <c r="E187" s="12"/>
      <c r="F187" s="12"/>
      <c r="G187" s="12"/>
      <c r="H187" s="26"/>
      <c r="I187" s="20"/>
      <c r="J187" s="17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7"/>
      <c r="AS187" s="19"/>
      <c r="AT187" s="13"/>
      <c r="AU187" s="13"/>
    </row>
    <row r="188" spans="2:47" ht="12.75">
      <c r="B188" s="17" t="s">
        <v>20</v>
      </c>
      <c r="C188" s="17" t="s">
        <v>17</v>
      </c>
      <c r="D188" s="12"/>
      <c r="E188" s="12"/>
      <c r="F188" s="12"/>
      <c r="G188" s="12"/>
      <c r="H188" s="26"/>
      <c r="I188" s="20">
        <f>SUM(J188:AQ188)</f>
        <v>0</v>
      </c>
      <c r="J188" s="17"/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/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7"/>
      <c r="AS188" s="19"/>
      <c r="AT188" s="13"/>
      <c r="AU188" s="13"/>
    </row>
    <row r="189" spans="2:47" ht="12.75">
      <c r="B189" s="17"/>
      <c r="C189" s="17"/>
      <c r="D189" s="12"/>
      <c r="E189" s="12"/>
      <c r="F189" s="12"/>
      <c r="G189" s="12"/>
      <c r="H189" s="26"/>
      <c r="I189" s="20"/>
      <c r="J189" s="17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7"/>
      <c r="AS189" s="18"/>
      <c r="AT189" s="13"/>
      <c r="AU189" s="13"/>
    </row>
    <row r="190" spans="2:47" ht="12.75">
      <c r="B190" s="17" t="s">
        <v>21</v>
      </c>
      <c r="C190" s="17" t="s">
        <v>30</v>
      </c>
      <c r="D190" s="12"/>
      <c r="E190" s="12"/>
      <c r="F190" s="12"/>
      <c r="G190" s="12"/>
      <c r="H190" s="26"/>
      <c r="I190" s="20">
        <f>SUM(J190:AQ190)</f>
        <v>0</v>
      </c>
      <c r="J190" s="17"/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/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7"/>
      <c r="AS190" s="18"/>
      <c r="AT190" s="13"/>
      <c r="AU190" s="13"/>
    </row>
    <row r="191" spans="2:47" ht="12.75">
      <c r="B191" s="17"/>
      <c r="C191" s="17"/>
      <c r="D191" s="12"/>
      <c r="E191" s="12"/>
      <c r="F191" s="12"/>
      <c r="G191" s="12"/>
      <c r="H191" s="26"/>
      <c r="I191" s="20"/>
      <c r="J191" s="17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7"/>
      <c r="AS191" s="18"/>
      <c r="AT191" s="13"/>
      <c r="AU191" s="13"/>
    </row>
    <row r="192" spans="2:47" ht="12.75">
      <c r="B192" s="17"/>
      <c r="C192" s="17"/>
      <c r="D192" s="12"/>
      <c r="E192" s="12"/>
      <c r="F192" s="12"/>
      <c r="G192" s="12"/>
      <c r="H192" s="26"/>
      <c r="I192" s="27">
        <f>SUM(I10:I190)</f>
        <v>5793.160000000001</v>
      </c>
      <c r="J192" s="17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8"/>
      <c r="AR192" s="17"/>
      <c r="AS192" s="18"/>
      <c r="AT192" s="13"/>
      <c r="AU192" s="13"/>
    </row>
    <row r="193" ht="12.75">
      <c r="AS193"/>
    </row>
    <row r="194" spans="11:42" ht="12.75">
      <c r="K194" s="26">
        <f aca="true" t="shared" si="21" ref="K194:P194">SUM((COUNTIF(K10:K187,"E")+COUNTIF(K10:K187,"p")+COUNTIF(K10:K187,"NS")+COUNTIF(K10:K187,"&gt;0")+COUNTIF(K10:K187,"lrca")))</f>
        <v>16</v>
      </c>
      <c r="L194" s="26">
        <f t="shared" si="21"/>
        <v>7</v>
      </c>
      <c r="M194" s="26">
        <f t="shared" si="21"/>
        <v>5</v>
      </c>
      <c r="N194" s="26">
        <f t="shared" si="21"/>
        <v>14</v>
      </c>
      <c r="O194" s="26">
        <f t="shared" si="21"/>
        <v>3</v>
      </c>
      <c r="P194" s="26">
        <f t="shared" si="21"/>
        <v>14</v>
      </c>
      <c r="Q194" s="26"/>
      <c r="R194" s="26">
        <f aca="true" t="shared" si="22" ref="R194:AC194">SUM((COUNTIF(R10:R187,"E")+COUNTIF(R10:R187,"p")+COUNTIF(R10:R187,"NS")+COUNTIF(R10:R187,"&gt;0")+COUNTIF(R10:R187,"lrca")))</f>
        <v>1</v>
      </c>
      <c r="S194" s="26">
        <f t="shared" si="22"/>
        <v>1</v>
      </c>
      <c r="T194" s="26">
        <f t="shared" si="22"/>
        <v>3</v>
      </c>
      <c r="U194" s="26">
        <f t="shared" si="22"/>
        <v>4</v>
      </c>
      <c r="V194" s="26">
        <f t="shared" si="22"/>
        <v>1</v>
      </c>
      <c r="W194" s="26">
        <f t="shared" si="22"/>
        <v>0</v>
      </c>
      <c r="X194" s="26">
        <f t="shared" si="22"/>
        <v>0</v>
      </c>
      <c r="Y194" s="26">
        <f t="shared" si="22"/>
        <v>0</v>
      </c>
      <c r="Z194" s="26">
        <f t="shared" si="22"/>
        <v>0</v>
      </c>
      <c r="AA194" s="26">
        <f t="shared" si="22"/>
        <v>0</v>
      </c>
      <c r="AB194" s="26">
        <f t="shared" si="22"/>
        <v>0</v>
      </c>
      <c r="AC194" s="26">
        <f t="shared" si="22"/>
        <v>0</v>
      </c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/>
      <c r="AP194" s="8"/>
    </row>
    <row r="195" ht="12.75">
      <c r="AO195"/>
    </row>
    <row r="196" spans="11:41" ht="12.75">
      <c r="K196" s="12">
        <f aca="true" t="shared" si="23" ref="K196:P196">SUM(COUNTIF(K10:K187,"lrca"))</f>
        <v>0</v>
      </c>
      <c r="L196" s="12">
        <f t="shared" si="23"/>
        <v>0</v>
      </c>
      <c r="M196" s="12">
        <f t="shared" si="23"/>
        <v>0</v>
      </c>
      <c r="N196" s="12">
        <f t="shared" si="23"/>
        <v>0</v>
      </c>
      <c r="O196" s="12">
        <f t="shared" si="23"/>
        <v>0</v>
      </c>
      <c r="P196" s="12">
        <f t="shared" si="23"/>
        <v>0</v>
      </c>
      <c r="Q196" s="12"/>
      <c r="R196" s="12">
        <f aca="true" t="shared" si="24" ref="R196:AC196">SUM(COUNTIF(R10:R187,"lrca"))</f>
        <v>0</v>
      </c>
      <c r="S196" s="12">
        <f t="shared" si="24"/>
        <v>0</v>
      </c>
      <c r="T196" s="12">
        <f t="shared" si="24"/>
        <v>0</v>
      </c>
      <c r="U196" s="12">
        <f t="shared" si="24"/>
        <v>0</v>
      </c>
      <c r="V196" s="12">
        <f t="shared" si="24"/>
        <v>0</v>
      </c>
      <c r="W196" s="12">
        <f t="shared" si="24"/>
        <v>0</v>
      </c>
      <c r="X196" s="12">
        <f t="shared" si="24"/>
        <v>0</v>
      </c>
      <c r="Y196" s="12">
        <f t="shared" si="24"/>
        <v>0</v>
      </c>
      <c r="Z196" s="12">
        <f t="shared" si="24"/>
        <v>0</v>
      </c>
      <c r="AA196" s="12">
        <f t="shared" si="24"/>
        <v>0</v>
      </c>
      <c r="AB196" s="12">
        <f t="shared" si="24"/>
        <v>0</v>
      </c>
      <c r="AC196" s="12">
        <f t="shared" si="24"/>
        <v>0</v>
      </c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/>
    </row>
  </sheetData>
  <sheetProtection/>
  <mergeCells count="1">
    <mergeCell ref="B1:AS2"/>
  </mergeCells>
  <printOptions/>
  <pageMargins left="0.75" right="0.75" top="1" bottom="1" header="0.5" footer="0.5"/>
  <pageSetup horizontalDpi="600" verticalDpi="600" orientation="landscape" r:id="rId1"/>
  <ignoredErrors>
    <ignoredError sqref="AS188:AS18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S213"/>
  <sheetViews>
    <sheetView workbookViewId="0" topLeftCell="A4">
      <selection activeCell="Y20" sqref="Y20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11.140625" style="0" customWidth="1"/>
    <col min="4" max="4" width="3.421875" style="1" customWidth="1"/>
    <col min="5" max="5" width="2.8515625" style="1" customWidth="1"/>
    <col min="6" max="6" width="9.8515625" style="1" customWidth="1"/>
    <col min="7" max="7" width="3.421875" style="1" customWidth="1"/>
    <col min="8" max="8" width="4.57421875" style="1" customWidth="1"/>
    <col min="9" max="9" width="12.140625" style="2" customWidth="1"/>
    <col min="10" max="10" width="9.140625" style="2" customWidth="1"/>
    <col min="11" max="11" width="8.421875" style="0" customWidth="1"/>
    <col min="12" max="12" width="9.140625" style="1" customWidth="1"/>
    <col min="13" max="13" width="8.28125" style="1" customWidth="1"/>
    <col min="14" max="15" width="8.8515625" style="1" customWidth="1"/>
    <col min="16" max="16" width="7.00390625" style="1" customWidth="1"/>
    <col min="17" max="18" width="7.421875" style="1" customWidth="1"/>
    <col min="19" max="19" width="10.140625" style="1" customWidth="1"/>
    <col min="20" max="20" width="9.140625" style="1" customWidth="1"/>
    <col min="21" max="21" width="8.8515625" style="1" customWidth="1"/>
    <col min="22" max="22" width="9.00390625" style="1" customWidth="1"/>
    <col min="23" max="23" width="8.140625" style="1" customWidth="1"/>
    <col min="24" max="24" width="8.57421875" style="1" customWidth="1"/>
    <col min="25" max="25" width="9.8515625" style="1" customWidth="1"/>
    <col min="26" max="28" width="8.57421875" style="1" customWidth="1"/>
    <col min="29" max="29" width="7.57421875" style="1" customWidth="1"/>
    <col min="30" max="30" width="8.8515625" style="1" customWidth="1"/>
    <col min="31" max="31" width="8.140625" style="1" customWidth="1"/>
    <col min="32" max="34" width="8.421875" style="1" customWidth="1"/>
    <col min="35" max="35" width="8.57421875" style="1" customWidth="1"/>
    <col min="36" max="36" width="7.57421875" style="1" customWidth="1"/>
    <col min="37" max="38" width="8.00390625" style="1" customWidth="1"/>
    <col min="39" max="39" width="7.8515625" style="1" customWidth="1"/>
    <col min="40" max="40" width="8.57421875" style="1" customWidth="1"/>
    <col min="41" max="41" width="0.85546875" style="0" customWidth="1"/>
    <col min="42" max="42" width="12.140625" style="1" customWidth="1"/>
    <col min="44" max="44" width="13.00390625" style="0" customWidth="1"/>
  </cols>
  <sheetData>
    <row r="1" spans="2:42" ht="12.75" customHeight="1">
      <c r="B1" s="98" t="s">
        <v>70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2:42" ht="12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2:42" s="11" customFormat="1" ht="12.75" customHeight="1">
      <c r="B3" s="10">
        <v>0</v>
      </c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2:42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22">
        <v>1</v>
      </c>
      <c r="M4" s="10">
        <v>2</v>
      </c>
      <c r="N4" s="10">
        <v>3</v>
      </c>
      <c r="O4" s="10"/>
      <c r="P4" s="10">
        <v>4</v>
      </c>
      <c r="Q4" s="10">
        <v>5</v>
      </c>
      <c r="R4" s="10"/>
      <c r="S4" s="10">
        <v>6</v>
      </c>
      <c r="T4" s="10">
        <v>7</v>
      </c>
      <c r="U4" s="10">
        <v>8</v>
      </c>
      <c r="V4" s="10">
        <v>9</v>
      </c>
      <c r="W4" s="10">
        <v>10</v>
      </c>
      <c r="X4" s="10">
        <v>10</v>
      </c>
      <c r="Y4" s="10">
        <v>11</v>
      </c>
      <c r="Z4" s="10">
        <v>12</v>
      </c>
      <c r="AA4" s="10">
        <v>13</v>
      </c>
      <c r="AB4" s="10"/>
      <c r="AC4" s="10">
        <v>14</v>
      </c>
      <c r="AD4" s="10">
        <v>15</v>
      </c>
      <c r="AE4" s="10">
        <v>16</v>
      </c>
      <c r="AF4" s="10">
        <v>17</v>
      </c>
      <c r="AG4" s="10"/>
      <c r="AH4" s="10">
        <v>18</v>
      </c>
      <c r="AI4" s="10">
        <v>19</v>
      </c>
      <c r="AJ4" s="10">
        <v>20</v>
      </c>
      <c r="AK4" s="10"/>
      <c r="AL4" s="10"/>
      <c r="AM4" s="10"/>
      <c r="AN4" s="10"/>
      <c r="AO4" s="10"/>
      <c r="AP4" s="10"/>
    </row>
    <row r="5" spans="2:42" ht="12.75" customHeight="1">
      <c r="B5" t="s">
        <v>16</v>
      </c>
      <c r="C5" t="s">
        <v>17</v>
      </c>
      <c r="I5" s="1">
        <f>SUM(L5:AN5)</f>
        <v>800</v>
      </c>
      <c r="J5" s="1"/>
      <c r="K5">
        <v>500</v>
      </c>
      <c r="L5" s="23">
        <v>400</v>
      </c>
      <c r="P5" s="1">
        <v>400</v>
      </c>
      <c r="AP5"/>
    </row>
    <row r="6" spans="2:42" ht="12.75">
      <c r="B6" t="s">
        <v>18</v>
      </c>
      <c r="C6" t="s">
        <v>19</v>
      </c>
      <c r="I6" s="1">
        <f>SUM(L6:AN6)</f>
        <v>12</v>
      </c>
      <c r="J6" s="1"/>
      <c r="K6">
        <v>10</v>
      </c>
      <c r="L6" s="23">
        <v>12</v>
      </c>
      <c r="AP6"/>
    </row>
    <row r="7" spans="11:12" ht="12.75">
      <c r="K7" t="s">
        <v>220</v>
      </c>
      <c r="L7" s="23"/>
    </row>
    <row r="8" spans="5:42" ht="12.75">
      <c r="E8" s="1" t="s">
        <v>10</v>
      </c>
      <c r="F8" s="1" t="s">
        <v>11</v>
      </c>
      <c r="I8" s="1" t="s">
        <v>12</v>
      </c>
      <c r="J8" s="78" t="s">
        <v>74</v>
      </c>
      <c r="K8" s="78" t="s">
        <v>62</v>
      </c>
      <c r="L8" s="78" t="s">
        <v>118</v>
      </c>
      <c r="M8" s="78" t="s">
        <v>127</v>
      </c>
      <c r="N8" s="1" t="s">
        <v>139</v>
      </c>
      <c r="O8" s="1" t="s">
        <v>213</v>
      </c>
      <c r="P8" s="78" t="s">
        <v>63</v>
      </c>
      <c r="Q8" s="1" t="s">
        <v>175</v>
      </c>
      <c r="R8" s="1" t="s">
        <v>62</v>
      </c>
      <c r="S8" s="78" t="s">
        <v>163</v>
      </c>
      <c r="T8" s="78" t="s">
        <v>176</v>
      </c>
      <c r="U8" s="10" t="s">
        <v>208</v>
      </c>
      <c r="V8" s="10" t="s">
        <v>211</v>
      </c>
      <c r="W8" s="10" t="s">
        <v>215</v>
      </c>
      <c r="X8" s="10" t="s">
        <v>170</v>
      </c>
      <c r="Y8" s="1" t="s">
        <v>173</v>
      </c>
      <c r="Z8" s="10"/>
      <c r="AA8" s="10"/>
      <c r="AB8" s="10"/>
      <c r="AK8" s="1" t="s">
        <v>68</v>
      </c>
      <c r="AL8" s="1" t="s">
        <v>69</v>
      </c>
      <c r="AM8" s="1" t="s">
        <v>71</v>
      </c>
      <c r="AN8" s="1" t="s">
        <v>15</v>
      </c>
      <c r="AP8" s="1" t="s">
        <v>12</v>
      </c>
    </row>
    <row r="9" spans="10:35" ht="12.75">
      <c r="J9" s="89">
        <v>43070</v>
      </c>
      <c r="K9" s="83">
        <v>43118</v>
      </c>
      <c r="L9" s="79">
        <v>43196</v>
      </c>
      <c r="M9" s="79">
        <v>43203</v>
      </c>
      <c r="N9" s="56">
        <v>43220</v>
      </c>
      <c r="O9" s="56"/>
      <c r="P9" s="79">
        <v>43224</v>
      </c>
      <c r="Q9" s="56"/>
      <c r="R9" s="56" t="s">
        <v>221</v>
      </c>
      <c r="S9" s="66"/>
      <c r="T9" s="56"/>
      <c r="U9" s="56"/>
      <c r="V9" s="56">
        <v>43378</v>
      </c>
      <c r="X9" s="56" t="s">
        <v>246</v>
      </c>
      <c r="AC9" s="56"/>
      <c r="AD9" s="66"/>
      <c r="AE9" s="56"/>
      <c r="AF9" s="56"/>
      <c r="AG9" s="56"/>
      <c r="AH9" s="56"/>
      <c r="AI9" s="56"/>
    </row>
    <row r="10" spans="2:44" ht="12.75">
      <c r="B10" s="13" t="s">
        <v>114</v>
      </c>
      <c r="C10" s="13" t="s">
        <v>115</v>
      </c>
      <c r="D10" s="14"/>
      <c r="E10" s="12"/>
      <c r="F10" s="14" t="s">
        <v>62</v>
      </c>
      <c r="G10" s="14"/>
      <c r="H10" s="15">
        <f>SUM((COUNTIF(L10:AK10,"E"))+COUNTIF(L10:AK10,"&gt;0"))</f>
        <v>10</v>
      </c>
      <c r="I10" s="25">
        <f>SUM(K10:AN10)</f>
        <v>2729.51</v>
      </c>
      <c r="J10" s="25"/>
      <c r="K10" s="17">
        <v>590.4</v>
      </c>
      <c r="L10" s="24" t="s">
        <v>196</v>
      </c>
      <c r="M10" s="24" t="s">
        <v>196</v>
      </c>
      <c r="N10" s="24"/>
      <c r="O10" s="24"/>
      <c r="P10" s="24" t="s">
        <v>196</v>
      </c>
      <c r="Q10" s="24">
        <v>629.2</v>
      </c>
      <c r="R10" s="24"/>
      <c r="S10" s="24" t="s">
        <v>196</v>
      </c>
      <c r="T10" s="24" t="s">
        <v>196</v>
      </c>
      <c r="U10" s="24">
        <v>416.2</v>
      </c>
      <c r="V10" s="24">
        <v>430.99</v>
      </c>
      <c r="W10" s="24">
        <v>662.72</v>
      </c>
      <c r="X10" s="24"/>
      <c r="Y10" s="24" t="s">
        <v>196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7"/>
      <c r="AP10" s="29">
        <f>SUM(L10:AN10)</f>
        <v>2139.11</v>
      </c>
      <c r="AQ10" s="13"/>
      <c r="AR10" s="13"/>
    </row>
    <row r="11" spans="2:44" ht="12.75">
      <c r="B11" s="13" t="s">
        <v>133</v>
      </c>
      <c r="C11" s="13" t="s">
        <v>134</v>
      </c>
      <c r="D11" s="14"/>
      <c r="E11" s="14"/>
      <c r="F11" s="14" t="s">
        <v>62</v>
      </c>
      <c r="G11" s="14"/>
      <c r="H11" s="15">
        <f>SUM((COUNTIF(L11:AK11,"E"))+COUNTIF(L11:AK11,"&gt;0"))</f>
        <v>5</v>
      </c>
      <c r="I11" s="25">
        <f>SUM(K11:AN11)</f>
        <v>1670.8</v>
      </c>
      <c r="J11" s="25"/>
      <c r="K11" s="17" t="s">
        <v>196</v>
      </c>
      <c r="L11" s="24"/>
      <c r="M11" s="18">
        <v>342</v>
      </c>
      <c r="N11" s="18">
        <v>990</v>
      </c>
      <c r="O11" s="18"/>
      <c r="P11" s="18" t="s">
        <v>196</v>
      </c>
      <c r="Q11" s="18">
        <v>338.8</v>
      </c>
      <c r="R11" s="18"/>
      <c r="S11" s="18"/>
      <c r="T11" s="18" t="s">
        <v>196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7"/>
      <c r="AP11" s="29">
        <f>SUM(L11:AN11)</f>
        <v>1670.8</v>
      </c>
      <c r="AQ11" s="13"/>
      <c r="AR11" s="13"/>
    </row>
    <row r="12" spans="2:44" ht="12.75">
      <c r="B12" s="13" t="s">
        <v>153</v>
      </c>
      <c r="C12" s="13" t="s">
        <v>219</v>
      </c>
      <c r="D12" s="14" t="s">
        <v>205</v>
      </c>
      <c r="E12" s="14"/>
      <c r="F12" s="14" t="s">
        <v>74</v>
      </c>
      <c r="G12" s="14"/>
      <c r="H12" s="15">
        <f>SUM((COUNTIF(J12:AK12,"E"))+COUNTIF(J12:AK12,"&gt;0"))</f>
        <v>5</v>
      </c>
      <c r="I12" s="25">
        <f>SUM(J12:AN12)</f>
        <v>1173.2</v>
      </c>
      <c r="J12" s="25">
        <v>265.2</v>
      </c>
      <c r="K12" s="17" t="s">
        <v>196</v>
      </c>
      <c r="L12" s="24"/>
      <c r="M12" s="18"/>
      <c r="N12" s="18"/>
      <c r="O12" s="18">
        <v>418</v>
      </c>
      <c r="P12" s="18"/>
      <c r="Q12" s="18"/>
      <c r="R12" s="18">
        <v>490</v>
      </c>
      <c r="S12" s="18"/>
      <c r="T12" s="18"/>
      <c r="U12" s="18"/>
      <c r="V12" s="18"/>
      <c r="W12" s="18"/>
      <c r="X12" s="18"/>
      <c r="Y12" s="18" t="s">
        <v>196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7"/>
      <c r="AP12" s="29">
        <f>SUM(L12:AN12)</f>
        <v>908</v>
      </c>
      <c r="AQ12" s="13"/>
      <c r="AR12" s="13"/>
    </row>
    <row r="13" spans="2:44" ht="12.75">
      <c r="B13" s="13" t="s">
        <v>116</v>
      </c>
      <c r="C13" s="13" t="s">
        <v>117</v>
      </c>
      <c r="D13" s="14"/>
      <c r="E13" s="12"/>
      <c r="F13" s="14" t="s">
        <v>62</v>
      </c>
      <c r="G13" s="12"/>
      <c r="H13" s="15">
        <f aca="true" t="shared" si="0" ref="H13:H46">SUM((COUNTIF(L13:AK13,"E"))+COUNTIF(L13:AK13,"&gt;0"))</f>
        <v>2</v>
      </c>
      <c r="I13" s="25">
        <f aca="true" t="shared" si="1" ref="I13:I46">SUM(K13:AN13)</f>
        <v>393.6</v>
      </c>
      <c r="J13" s="25"/>
      <c r="K13" s="17">
        <v>393.6</v>
      </c>
      <c r="L13" s="24"/>
      <c r="M13" s="24"/>
      <c r="N13" s="24"/>
      <c r="O13" s="24"/>
      <c r="P13" s="24" t="s">
        <v>196</v>
      </c>
      <c r="Q13" s="24"/>
      <c r="R13" s="24"/>
      <c r="S13" s="24"/>
      <c r="T13" s="24" t="s">
        <v>196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8"/>
      <c r="AL13" s="18"/>
      <c r="AM13" s="18"/>
      <c r="AN13" s="18"/>
      <c r="AO13" s="17"/>
      <c r="AP13" s="29">
        <f>SUM(L13:AN13)</f>
        <v>0</v>
      </c>
      <c r="AQ13" s="13"/>
      <c r="AR13" s="13"/>
    </row>
    <row r="14" spans="2:44" ht="12.75">
      <c r="B14" s="13" t="s">
        <v>125</v>
      </c>
      <c r="C14" s="13" t="s">
        <v>126</v>
      </c>
      <c r="D14" s="14"/>
      <c r="E14" s="14"/>
      <c r="F14" s="14" t="s">
        <v>118</v>
      </c>
      <c r="G14" s="14"/>
      <c r="H14" s="15">
        <f t="shared" si="0"/>
        <v>4</v>
      </c>
      <c r="I14" s="25">
        <f t="shared" si="1"/>
        <v>212.74</v>
      </c>
      <c r="J14" s="25"/>
      <c r="K14" s="17"/>
      <c r="L14" s="24">
        <v>212.74</v>
      </c>
      <c r="M14" s="24" t="s">
        <v>196</v>
      </c>
      <c r="N14" s="24" t="s">
        <v>196</v>
      </c>
      <c r="O14" s="24"/>
      <c r="P14" s="24" t="s">
        <v>196</v>
      </c>
      <c r="Q14" s="24"/>
      <c r="R14" s="24"/>
      <c r="S14" s="24"/>
      <c r="T14" s="24"/>
      <c r="U14" s="18"/>
      <c r="V14" s="18"/>
      <c r="W14" s="18"/>
      <c r="X14" s="3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7"/>
      <c r="AP14" s="29">
        <f>SUM(L14:AN14)</f>
        <v>212.74</v>
      </c>
      <c r="AQ14" s="13"/>
      <c r="AR14" s="13"/>
    </row>
    <row r="15" spans="2:45" ht="12.75">
      <c r="B15" s="13" t="s">
        <v>232</v>
      </c>
      <c r="C15" s="13" t="s">
        <v>233</v>
      </c>
      <c r="D15" s="14"/>
      <c r="E15" s="14"/>
      <c r="F15" s="14" t="s">
        <v>62</v>
      </c>
      <c r="G15" s="14"/>
      <c r="H15" s="15">
        <f t="shared" si="0"/>
        <v>1</v>
      </c>
      <c r="I15" s="25">
        <f t="shared" si="1"/>
        <v>0</v>
      </c>
      <c r="J15" s="25"/>
      <c r="K15" s="17" t="s">
        <v>196</v>
      </c>
      <c r="L15" s="24"/>
      <c r="M15" s="24"/>
      <c r="N15" s="18"/>
      <c r="O15" s="18"/>
      <c r="P15" s="18"/>
      <c r="Q15" s="18"/>
      <c r="R15" s="18"/>
      <c r="S15" s="18" t="s">
        <v>196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7"/>
      <c r="AP15" s="29">
        <f aca="true" t="shared" si="2" ref="AP15:AP46">SUM(L15:AN15)</f>
        <v>0</v>
      </c>
      <c r="AQ15" s="13"/>
      <c r="AR15" s="13"/>
      <c r="AS15" s="6"/>
    </row>
    <row r="16" spans="2:44" ht="12.75">
      <c r="B16" s="13" t="s">
        <v>234</v>
      </c>
      <c r="C16" s="13" t="s">
        <v>117</v>
      </c>
      <c r="D16" s="14"/>
      <c r="E16" s="12"/>
      <c r="F16" s="14" t="s">
        <v>62</v>
      </c>
      <c r="G16" s="14"/>
      <c r="H16" s="15">
        <f t="shared" si="0"/>
        <v>0</v>
      </c>
      <c r="I16" s="25">
        <f t="shared" si="1"/>
        <v>0</v>
      </c>
      <c r="J16" s="25"/>
      <c r="K16" s="17" t="s">
        <v>196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41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18"/>
      <c r="AL16" s="18"/>
      <c r="AM16" s="18"/>
      <c r="AN16" s="18"/>
      <c r="AO16" s="17"/>
      <c r="AP16" s="29">
        <f t="shared" si="2"/>
        <v>0</v>
      </c>
      <c r="AQ16" s="13"/>
      <c r="AR16" s="13"/>
    </row>
    <row r="17" spans="2:44" ht="12.75">
      <c r="B17" s="42" t="s">
        <v>235</v>
      </c>
      <c r="C17" s="42" t="s">
        <v>236</v>
      </c>
      <c r="D17" s="14"/>
      <c r="E17" s="14"/>
      <c r="F17" s="14" t="s">
        <v>62</v>
      </c>
      <c r="G17" s="14"/>
      <c r="H17" s="15">
        <f t="shared" si="0"/>
        <v>1</v>
      </c>
      <c r="I17" s="25">
        <f t="shared" si="1"/>
        <v>538</v>
      </c>
      <c r="J17" s="25"/>
      <c r="K17" s="17" t="s">
        <v>196</v>
      </c>
      <c r="L17" s="24"/>
      <c r="M17" s="24"/>
      <c r="N17" s="24"/>
      <c r="O17" s="24"/>
      <c r="P17" s="24"/>
      <c r="Q17" s="24"/>
      <c r="R17" s="24"/>
      <c r="S17" s="24"/>
      <c r="T17" s="24"/>
      <c r="U17" s="18"/>
      <c r="V17" s="18"/>
      <c r="W17" s="18"/>
      <c r="X17" s="39">
        <v>538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7"/>
      <c r="AP17" s="29">
        <f t="shared" si="2"/>
        <v>538</v>
      </c>
      <c r="AQ17" s="13"/>
      <c r="AR17" s="13"/>
    </row>
    <row r="18" spans="2:44" ht="12.75">
      <c r="B18" s="17"/>
      <c r="C18" s="17"/>
      <c r="D18" s="12"/>
      <c r="E18" s="12"/>
      <c r="F18" s="14"/>
      <c r="G18" s="14"/>
      <c r="H18" s="15">
        <f t="shared" si="0"/>
        <v>0</v>
      </c>
      <c r="I18" s="25">
        <f t="shared" si="1"/>
        <v>0</v>
      </c>
      <c r="J18" s="25"/>
      <c r="K18" s="17"/>
      <c r="L18" s="2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7"/>
      <c r="AP18" s="29">
        <f t="shared" si="2"/>
        <v>0</v>
      </c>
      <c r="AQ18" s="17"/>
      <c r="AR18" s="17"/>
    </row>
    <row r="19" spans="2:45" ht="12.75">
      <c r="B19" s="13"/>
      <c r="C19" s="13"/>
      <c r="D19" s="14"/>
      <c r="E19" s="12"/>
      <c r="F19" s="14"/>
      <c r="G19" s="14"/>
      <c r="H19" s="15">
        <f t="shared" si="0"/>
        <v>0</v>
      </c>
      <c r="I19" s="25">
        <f t="shared" si="1"/>
        <v>0</v>
      </c>
      <c r="J19" s="25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8"/>
      <c r="AJ19" s="18"/>
      <c r="AK19" s="18"/>
      <c r="AL19" s="18"/>
      <c r="AM19" s="18"/>
      <c r="AN19" s="18"/>
      <c r="AO19" s="17"/>
      <c r="AP19" s="29">
        <f t="shared" si="2"/>
        <v>0</v>
      </c>
      <c r="AQ19" s="13"/>
      <c r="AR19" s="13"/>
      <c r="AS19" s="6"/>
    </row>
    <row r="20" spans="2:45" ht="12.75">
      <c r="B20" s="13"/>
      <c r="C20" s="13"/>
      <c r="D20" s="14"/>
      <c r="E20" s="14"/>
      <c r="F20" s="14"/>
      <c r="G20" s="14"/>
      <c r="H20" s="15">
        <f t="shared" si="0"/>
        <v>0</v>
      </c>
      <c r="I20" s="25">
        <f t="shared" si="1"/>
        <v>0</v>
      </c>
      <c r="J20" s="25"/>
      <c r="K20" s="17"/>
      <c r="L20" s="24"/>
      <c r="M20" s="24"/>
      <c r="N20" s="24"/>
      <c r="O20" s="24"/>
      <c r="P20" s="24"/>
      <c r="Q20" s="24"/>
      <c r="R20" s="24"/>
      <c r="S20" s="24"/>
      <c r="T20" s="2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7"/>
      <c r="AP20" s="29">
        <f t="shared" si="2"/>
        <v>0</v>
      </c>
      <c r="AQ20" s="13"/>
      <c r="AR20" s="13"/>
      <c r="AS20" s="6"/>
    </row>
    <row r="21" spans="2:44" ht="12.75">
      <c r="B21" s="13"/>
      <c r="C21" s="13"/>
      <c r="D21" s="14"/>
      <c r="E21" s="12"/>
      <c r="F21" s="14"/>
      <c r="G21" s="14"/>
      <c r="H21" s="15">
        <f t="shared" si="0"/>
        <v>0</v>
      </c>
      <c r="I21" s="25">
        <f t="shared" si="1"/>
        <v>0</v>
      </c>
      <c r="J21" s="25"/>
      <c r="K21" s="1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18"/>
      <c r="AL21" s="18"/>
      <c r="AM21" s="18"/>
      <c r="AN21" s="18"/>
      <c r="AO21" s="17"/>
      <c r="AP21" s="29">
        <f t="shared" si="2"/>
        <v>0</v>
      </c>
      <c r="AQ21" s="13"/>
      <c r="AR21" s="13"/>
    </row>
    <row r="22" spans="2:44" ht="12.75">
      <c r="B22" s="13"/>
      <c r="C22" s="13"/>
      <c r="D22" s="14"/>
      <c r="E22" s="14"/>
      <c r="F22" s="14"/>
      <c r="G22" s="14"/>
      <c r="H22" s="15">
        <f t="shared" si="0"/>
        <v>0</v>
      </c>
      <c r="I22" s="25">
        <f t="shared" si="1"/>
        <v>0</v>
      </c>
      <c r="J22" s="25"/>
      <c r="K22" s="17"/>
      <c r="L22" s="24"/>
      <c r="M22" s="2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7"/>
      <c r="AP22" s="29">
        <f t="shared" si="2"/>
        <v>0</v>
      </c>
      <c r="AQ22" s="13"/>
      <c r="AR22" s="13"/>
    </row>
    <row r="23" spans="2:44" ht="12.75">
      <c r="B23" s="13"/>
      <c r="C23" s="13"/>
      <c r="D23" s="14"/>
      <c r="E23" s="14"/>
      <c r="F23" s="14"/>
      <c r="G23" s="14"/>
      <c r="H23" s="15">
        <f t="shared" si="0"/>
        <v>0</v>
      </c>
      <c r="I23" s="25">
        <f t="shared" si="1"/>
        <v>0</v>
      </c>
      <c r="J23" s="25"/>
      <c r="K23" s="17"/>
      <c r="L23" s="24"/>
      <c r="M23" s="2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7"/>
      <c r="AP23" s="29">
        <f t="shared" si="2"/>
        <v>0</v>
      </c>
      <c r="AQ23" s="13"/>
      <c r="AR23" s="13"/>
    </row>
    <row r="24" spans="2:45" ht="12.75">
      <c r="B24" s="17"/>
      <c r="C24" s="17"/>
      <c r="D24" s="12"/>
      <c r="E24" s="12"/>
      <c r="F24" s="14"/>
      <c r="G24" s="14"/>
      <c r="H24" s="15">
        <f t="shared" si="0"/>
        <v>0</v>
      </c>
      <c r="I24" s="25">
        <f t="shared" si="1"/>
        <v>0</v>
      </c>
      <c r="J24" s="25"/>
      <c r="K24" s="17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7"/>
      <c r="AP24" s="29">
        <f t="shared" si="2"/>
        <v>0</v>
      </c>
      <c r="AQ24" s="17"/>
      <c r="AR24" s="17"/>
      <c r="AS24" s="6"/>
    </row>
    <row r="25" spans="2:44" ht="12.75">
      <c r="B25" s="13"/>
      <c r="C25" s="13"/>
      <c r="D25" s="14"/>
      <c r="E25" s="14"/>
      <c r="F25" s="14"/>
      <c r="G25" s="14"/>
      <c r="H25" s="15">
        <f t="shared" si="0"/>
        <v>0</v>
      </c>
      <c r="I25" s="25">
        <f t="shared" si="1"/>
        <v>0</v>
      </c>
      <c r="J25" s="25"/>
      <c r="K25" s="17"/>
      <c r="L25" s="24"/>
      <c r="M25" s="24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7"/>
      <c r="AP25" s="29">
        <f t="shared" si="2"/>
        <v>0</v>
      </c>
      <c r="AQ25" s="13"/>
      <c r="AR25" s="13"/>
    </row>
    <row r="26" spans="2:45" ht="12.75">
      <c r="B26" s="13"/>
      <c r="C26" s="13"/>
      <c r="D26" s="14"/>
      <c r="E26" s="14"/>
      <c r="F26" s="14"/>
      <c r="G26" s="14"/>
      <c r="H26" s="15">
        <f t="shared" si="0"/>
        <v>0</v>
      </c>
      <c r="I26" s="25">
        <f t="shared" si="1"/>
        <v>0</v>
      </c>
      <c r="J26" s="25"/>
      <c r="K26" s="17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18"/>
      <c r="AG26" s="18"/>
      <c r="AH26" s="18"/>
      <c r="AI26" s="18"/>
      <c r="AJ26" s="18"/>
      <c r="AK26" s="18"/>
      <c r="AL26" s="18"/>
      <c r="AM26" s="18"/>
      <c r="AN26" s="18"/>
      <c r="AO26" s="17"/>
      <c r="AP26" s="29">
        <f t="shared" si="2"/>
        <v>0</v>
      </c>
      <c r="AQ26" s="13"/>
      <c r="AR26" s="13"/>
      <c r="AS26" s="6"/>
    </row>
    <row r="27" spans="2:45" ht="12.75">
      <c r="B27" s="17"/>
      <c r="C27" s="17"/>
      <c r="D27" s="12"/>
      <c r="E27" s="12"/>
      <c r="F27" s="14"/>
      <c r="G27" s="14"/>
      <c r="H27" s="15">
        <f t="shared" si="0"/>
        <v>0</v>
      </c>
      <c r="I27" s="25">
        <f t="shared" si="1"/>
        <v>0</v>
      </c>
      <c r="J27" s="25"/>
      <c r="K27" s="17"/>
      <c r="L27" s="24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7"/>
      <c r="AP27" s="29">
        <f t="shared" si="2"/>
        <v>0</v>
      </c>
      <c r="AQ27" s="17"/>
      <c r="AR27" s="17"/>
      <c r="AS27" s="17"/>
    </row>
    <row r="28" spans="2:45" ht="12.75">
      <c r="B28" s="13"/>
      <c r="C28" s="13"/>
      <c r="D28" s="14"/>
      <c r="E28" s="12"/>
      <c r="F28" s="14"/>
      <c r="G28" s="14"/>
      <c r="H28" s="15">
        <f t="shared" si="0"/>
        <v>0</v>
      </c>
      <c r="I28" s="25">
        <f t="shared" si="1"/>
        <v>0</v>
      </c>
      <c r="J28" s="25"/>
      <c r="K28" s="17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7"/>
      <c r="AP28" s="29">
        <f t="shared" si="2"/>
        <v>0</v>
      </c>
      <c r="AQ28" s="13"/>
      <c r="AR28" s="13"/>
      <c r="AS28" s="6"/>
    </row>
    <row r="29" spans="2:44" ht="12.75">
      <c r="B29" s="13"/>
      <c r="C29" s="13"/>
      <c r="D29" s="14"/>
      <c r="E29" s="14"/>
      <c r="F29" s="14"/>
      <c r="G29" s="14"/>
      <c r="H29" s="15">
        <f t="shared" si="0"/>
        <v>0</v>
      </c>
      <c r="I29" s="25">
        <f t="shared" si="1"/>
        <v>0</v>
      </c>
      <c r="J29" s="25"/>
      <c r="K29" s="17"/>
      <c r="L29" s="24"/>
      <c r="M29" s="24"/>
      <c r="N29" s="24"/>
      <c r="O29" s="24"/>
      <c r="P29" s="24"/>
      <c r="Q29" s="24"/>
      <c r="R29" s="24"/>
      <c r="S29" s="24"/>
      <c r="T29" s="24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7"/>
      <c r="AP29" s="29">
        <f t="shared" si="2"/>
        <v>0</v>
      </c>
      <c r="AQ29" s="13"/>
      <c r="AR29" s="13"/>
    </row>
    <row r="30" spans="2:44" ht="14.25" customHeight="1">
      <c r="B30" s="13"/>
      <c r="C30" s="13"/>
      <c r="D30" s="14"/>
      <c r="E30" s="14"/>
      <c r="F30" s="14"/>
      <c r="G30" s="14"/>
      <c r="H30" s="15">
        <f t="shared" si="0"/>
        <v>0</v>
      </c>
      <c r="I30" s="25">
        <f t="shared" si="1"/>
        <v>0</v>
      </c>
      <c r="J30" s="25"/>
      <c r="K30" s="17"/>
      <c r="L30" s="24"/>
      <c r="M30" s="24"/>
      <c r="N30" s="24"/>
      <c r="O30" s="24"/>
      <c r="P30" s="24"/>
      <c r="Q30" s="24"/>
      <c r="R30" s="24"/>
      <c r="S30" s="24"/>
      <c r="T30" s="2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7"/>
      <c r="AP30" s="29">
        <f t="shared" si="2"/>
        <v>0</v>
      </c>
      <c r="AQ30" s="13"/>
      <c r="AR30" s="13"/>
    </row>
    <row r="31" spans="2:44" ht="12.75">
      <c r="B31" s="13"/>
      <c r="C31" s="13"/>
      <c r="D31" s="14"/>
      <c r="E31" s="12"/>
      <c r="F31" s="14"/>
      <c r="G31" s="14"/>
      <c r="H31" s="15">
        <f t="shared" si="0"/>
        <v>0</v>
      </c>
      <c r="I31" s="25">
        <f t="shared" si="1"/>
        <v>0</v>
      </c>
      <c r="J31" s="25"/>
      <c r="K31" s="17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18"/>
      <c r="AL31" s="18"/>
      <c r="AM31" s="18"/>
      <c r="AN31" s="18"/>
      <c r="AO31" s="17"/>
      <c r="AP31" s="29">
        <f t="shared" si="2"/>
        <v>0</v>
      </c>
      <c r="AQ31" s="13"/>
      <c r="AR31" s="13"/>
    </row>
    <row r="32" spans="2:44" ht="12.75">
      <c r="B32" s="13"/>
      <c r="C32" s="13"/>
      <c r="D32" s="14"/>
      <c r="E32" s="14"/>
      <c r="F32" s="14"/>
      <c r="G32" s="14"/>
      <c r="H32" s="15">
        <f t="shared" si="0"/>
        <v>0</v>
      </c>
      <c r="I32" s="25">
        <f t="shared" si="1"/>
        <v>0</v>
      </c>
      <c r="J32" s="25"/>
      <c r="K32" s="17"/>
      <c r="L32" s="2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7"/>
      <c r="AP32" s="29">
        <f t="shared" si="2"/>
        <v>0</v>
      </c>
      <c r="AQ32" s="13"/>
      <c r="AR32" s="13"/>
    </row>
    <row r="33" spans="2:45" ht="12.75">
      <c r="B33" s="42"/>
      <c r="C33" s="42"/>
      <c r="D33" s="14"/>
      <c r="E33" s="12"/>
      <c r="F33" s="14"/>
      <c r="G33" s="14"/>
      <c r="H33" s="15">
        <f t="shared" si="0"/>
        <v>0</v>
      </c>
      <c r="I33" s="25">
        <f t="shared" si="1"/>
        <v>0</v>
      </c>
      <c r="J33" s="25"/>
      <c r="K33" s="17"/>
      <c r="L33" s="24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7"/>
      <c r="AP33" s="29">
        <f t="shared" si="2"/>
        <v>0</v>
      </c>
      <c r="AQ33" s="13"/>
      <c r="AR33" s="13"/>
      <c r="AS33" s="6"/>
    </row>
    <row r="34" spans="2:44" ht="12.75">
      <c r="B34" s="13"/>
      <c r="C34" s="13"/>
      <c r="D34" s="14"/>
      <c r="E34" s="12"/>
      <c r="F34" s="14"/>
      <c r="G34" s="14"/>
      <c r="H34" s="15">
        <f t="shared" si="0"/>
        <v>0</v>
      </c>
      <c r="I34" s="25">
        <f t="shared" si="1"/>
        <v>0</v>
      </c>
      <c r="J34" s="25"/>
      <c r="K34" s="17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1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18"/>
      <c r="AL34" s="18"/>
      <c r="AM34" s="18"/>
      <c r="AN34" s="18"/>
      <c r="AO34" s="17"/>
      <c r="AP34" s="29">
        <f t="shared" si="2"/>
        <v>0</v>
      </c>
      <c r="AQ34" s="13"/>
      <c r="AR34" s="13"/>
    </row>
    <row r="35" spans="2:44" ht="12.75">
      <c r="B35" s="13"/>
      <c r="C35" s="13"/>
      <c r="D35" s="14"/>
      <c r="E35" s="14"/>
      <c r="F35" s="14"/>
      <c r="G35" s="14"/>
      <c r="H35" s="15">
        <f t="shared" si="0"/>
        <v>0</v>
      </c>
      <c r="I35" s="25">
        <f t="shared" si="1"/>
        <v>0</v>
      </c>
      <c r="J35" s="25"/>
      <c r="K35" s="17"/>
      <c r="L35" s="24"/>
      <c r="M35" s="24"/>
      <c r="N35" s="24"/>
      <c r="O35" s="24"/>
      <c r="P35" s="24"/>
      <c r="Q35" s="24"/>
      <c r="R35" s="24"/>
      <c r="S35" s="24"/>
      <c r="T35" s="24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7"/>
      <c r="AP35" s="29">
        <f t="shared" si="2"/>
        <v>0</v>
      </c>
      <c r="AQ35" s="13"/>
      <c r="AR35" s="13"/>
    </row>
    <row r="36" spans="2:44" ht="12.75">
      <c r="B36" s="13"/>
      <c r="C36" s="13"/>
      <c r="D36" s="14"/>
      <c r="E36" s="14"/>
      <c r="F36" s="14"/>
      <c r="G36" s="14"/>
      <c r="H36" s="15">
        <f t="shared" si="0"/>
        <v>0</v>
      </c>
      <c r="I36" s="25">
        <f t="shared" si="1"/>
        <v>0</v>
      </c>
      <c r="J36" s="25"/>
      <c r="K36" s="17"/>
      <c r="L36" s="24"/>
      <c r="M36" s="18"/>
      <c r="N36" s="18"/>
      <c r="O36" s="18"/>
      <c r="P36" s="21"/>
      <c r="Q36" s="21"/>
      <c r="R36" s="21"/>
      <c r="S36" s="21"/>
      <c r="T36" s="21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7"/>
      <c r="AP36" s="29">
        <f t="shared" si="2"/>
        <v>0</v>
      </c>
      <c r="AQ36" s="13"/>
      <c r="AR36" s="13"/>
    </row>
    <row r="37" spans="2:44" ht="12.75">
      <c r="B37" s="13"/>
      <c r="C37" s="13"/>
      <c r="D37" s="14"/>
      <c r="E37" s="14"/>
      <c r="F37" s="14"/>
      <c r="G37" s="14"/>
      <c r="H37" s="15">
        <f t="shared" si="0"/>
        <v>0</v>
      </c>
      <c r="I37" s="25">
        <f t="shared" si="1"/>
        <v>0</v>
      </c>
      <c r="J37" s="25"/>
      <c r="K37" s="17"/>
      <c r="L37" s="2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1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7"/>
      <c r="AP37" s="29">
        <f t="shared" si="2"/>
        <v>0</v>
      </c>
      <c r="AQ37" s="13"/>
      <c r="AR37" s="13"/>
    </row>
    <row r="38" spans="2:44" ht="12.75">
      <c r="B38" s="13"/>
      <c r="C38" s="13"/>
      <c r="D38" s="14"/>
      <c r="E38" s="12"/>
      <c r="F38" s="14"/>
      <c r="G38" s="14"/>
      <c r="H38" s="15">
        <f t="shared" si="0"/>
        <v>0</v>
      </c>
      <c r="I38" s="25">
        <f t="shared" si="1"/>
        <v>0</v>
      </c>
      <c r="J38" s="25"/>
      <c r="K38" s="17"/>
      <c r="L38" s="24"/>
      <c r="M38" s="24"/>
      <c r="N38" s="24"/>
      <c r="O38" s="24"/>
      <c r="P38" s="24"/>
      <c r="Q38" s="24"/>
      <c r="R38" s="24"/>
      <c r="S38" s="24"/>
      <c r="T38" s="2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7"/>
      <c r="AP38" s="29">
        <f t="shared" si="2"/>
        <v>0</v>
      </c>
      <c r="AQ38" s="13"/>
      <c r="AR38" s="13"/>
    </row>
    <row r="39" spans="2:44" ht="12.75">
      <c r="B39" s="13"/>
      <c r="C39" s="13"/>
      <c r="D39" s="14"/>
      <c r="E39" s="12"/>
      <c r="F39" s="14"/>
      <c r="G39" s="14"/>
      <c r="H39" s="15">
        <f t="shared" si="0"/>
        <v>0</v>
      </c>
      <c r="I39" s="25">
        <f t="shared" si="1"/>
        <v>0</v>
      </c>
      <c r="J39" s="25"/>
      <c r="K39" s="17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7"/>
      <c r="AP39" s="29">
        <f t="shared" si="2"/>
        <v>0</v>
      </c>
      <c r="AQ39" s="13"/>
      <c r="AR39" s="13"/>
    </row>
    <row r="40" spans="2:44" ht="12.75">
      <c r="B40" s="13"/>
      <c r="C40" s="13"/>
      <c r="D40" s="14"/>
      <c r="E40" s="12"/>
      <c r="F40" s="14"/>
      <c r="G40" s="14"/>
      <c r="H40" s="15">
        <f t="shared" si="0"/>
        <v>0</v>
      </c>
      <c r="I40" s="25">
        <f t="shared" si="1"/>
        <v>0</v>
      </c>
      <c r="J40" s="25"/>
      <c r="K40" s="17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8"/>
      <c r="AL40" s="18"/>
      <c r="AM40" s="18"/>
      <c r="AN40" s="18"/>
      <c r="AO40" s="17"/>
      <c r="AP40" s="29">
        <f t="shared" si="2"/>
        <v>0</v>
      </c>
      <c r="AQ40" s="13"/>
      <c r="AR40" s="13"/>
    </row>
    <row r="41" spans="2:44" ht="12.75">
      <c r="B41" s="17"/>
      <c r="C41" s="17"/>
      <c r="D41" s="12"/>
      <c r="E41" s="12"/>
      <c r="F41" s="14"/>
      <c r="G41" s="14"/>
      <c r="H41" s="15">
        <f t="shared" si="0"/>
        <v>0</v>
      </c>
      <c r="I41" s="25">
        <f t="shared" si="1"/>
        <v>0</v>
      </c>
      <c r="J41" s="25"/>
      <c r="K41" s="17"/>
      <c r="L41" s="2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7"/>
      <c r="AP41" s="29">
        <f t="shared" si="2"/>
        <v>0</v>
      </c>
      <c r="AQ41" s="17"/>
      <c r="AR41" s="17"/>
    </row>
    <row r="42" spans="2:45" ht="13.5" customHeight="1">
      <c r="B42" s="17"/>
      <c r="C42" s="17"/>
      <c r="D42" s="12"/>
      <c r="E42" s="12"/>
      <c r="F42" s="14"/>
      <c r="G42" s="14"/>
      <c r="H42" s="15">
        <f t="shared" si="0"/>
        <v>0</v>
      </c>
      <c r="I42" s="25">
        <f t="shared" si="1"/>
        <v>0</v>
      </c>
      <c r="J42" s="25"/>
      <c r="K42" s="17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7"/>
      <c r="AP42" s="29">
        <f t="shared" si="2"/>
        <v>0</v>
      </c>
      <c r="AQ42" s="17"/>
      <c r="AR42" s="17"/>
      <c r="AS42" s="6"/>
    </row>
    <row r="43" spans="2:44" ht="12.75">
      <c r="B43" s="13"/>
      <c r="C43" s="13"/>
      <c r="D43" s="14"/>
      <c r="E43" s="14"/>
      <c r="F43" s="14"/>
      <c r="G43" s="14"/>
      <c r="H43" s="15">
        <f t="shared" si="0"/>
        <v>0</v>
      </c>
      <c r="I43" s="25">
        <f t="shared" si="1"/>
        <v>0</v>
      </c>
      <c r="J43" s="25"/>
      <c r="K43" s="17"/>
      <c r="L43" s="24"/>
      <c r="M43" s="24"/>
      <c r="N43" s="24"/>
      <c r="O43" s="24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7"/>
      <c r="AP43" s="29">
        <f t="shared" si="2"/>
        <v>0</v>
      </c>
      <c r="AQ43" s="13"/>
      <c r="AR43" s="13"/>
    </row>
    <row r="44" spans="2:44" ht="12.75">
      <c r="B44" s="13"/>
      <c r="C44" s="13"/>
      <c r="D44" s="14"/>
      <c r="E44" s="12"/>
      <c r="F44" s="14"/>
      <c r="G44" s="14"/>
      <c r="H44" s="15">
        <f t="shared" si="0"/>
        <v>0</v>
      </c>
      <c r="I44" s="25">
        <f t="shared" si="1"/>
        <v>0</v>
      </c>
      <c r="J44" s="25"/>
      <c r="K44" s="17"/>
      <c r="L44" s="24"/>
      <c r="M44" s="24"/>
      <c r="N44" s="24"/>
      <c r="O44" s="24"/>
      <c r="P44" s="24"/>
      <c r="Q44" s="24"/>
      <c r="R44" s="24"/>
      <c r="S44" s="24"/>
      <c r="T44" s="24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7"/>
      <c r="AP44" s="29">
        <f t="shared" si="2"/>
        <v>0</v>
      </c>
      <c r="AQ44" s="13"/>
      <c r="AR44" s="13"/>
    </row>
    <row r="45" spans="2:44" ht="12.75">
      <c r="B45" s="13"/>
      <c r="C45" s="13"/>
      <c r="D45" s="14"/>
      <c r="E45" s="12"/>
      <c r="F45" s="14"/>
      <c r="G45" s="14"/>
      <c r="H45" s="15">
        <f t="shared" si="0"/>
        <v>0</v>
      </c>
      <c r="I45" s="25">
        <f t="shared" si="1"/>
        <v>0</v>
      </c>
      <c r="J45" s="25"/>
      <c r="K45" s="17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18"/>
      <c r="AL45" s="18"/>
      <c r="AM45" s="18"/>
      <c r="AN45" s="18"/>
      <c r="AO45" s="17"/>
      <c r="AP45" s="29">
        <f t="shared" si="2"/>
        <v>0</v>
      </c>
      <c r="AQ45" s="13"/>
      <c r="AR45" s="13"/>
    </row>
    <row r="46" spans="2:44" ht="12.75">
      <c r="B46" s="13"/>
      <c r="C46" s="13"/>
      <c r="D46" s="14"/>
      <c r="E46" s="14"/>
      <c r="F46" s="14"/>
      <c r="G46" s="14"/>
      <c r="H46" s="15">
        <f t="shared" si="0"/>
        <v>0</v>
      </c>
      <c r="I46" s="25">
        <f t="shared" si="1"/>
        <v>0</v>
      </c>
      <c r="J46" s="25"/>
      <c r="K46" s="17"/>
      <c r="L46" s="24"/>
      <c r="M46" s="2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7"/>
      <c r="AP46" s="29">
        <f t="shared" si="2"/>
        <v>0</v>
      </c>
      <c r="AQ46" s="13"/>
      <c r="AR46" s="13"/>
    </row>
    <row r="47" spans="2:45" ht="12.75">
      <c r="B47" s="17"/>
      <c r="C47" s="17"/>
      <c r="D47" s="12"/>
      <c r="E47" s="12"/>
      <c r="F47" s="14"/>
      <c r="G47" s="14"/>
      <c r="H47" s="15">
        <f aca="true" t="shared" si="3" ref="H47:H78">SUM((COUNTIF(L47:AK47,"E"))+COUNTIF(L47:AK47,"&gt;0"))</f>
        <v>0</v>
      </c>
      <c r="I47" s="25">
        <f aca="true" t="shared" si="4" ref="I47:I78">SUM(K47:AN47)</f>
        <v>0</v>
      </c>
      <c r="J47" s="25"/>
      <c r="K47" s="17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7"/>
      <c r="AP47" s="29">
        <f aca="true" t="shared" si="5" ref="AP47:AP78">SUM(L47:AN47)</f>
        <v>0</v>
      </c>
      <c r="AQ47" s="17"/>
      <c r="AR47" s="17"/>
      <c r="AS47" s="6"/>
    </row>
    <row r="48" spans="2:44" ht="12.75">
      <c r="B48" s="13"/>
      <c r="C48" s="13"/>
      <c r="D48" s="14"/>
      <c r="E48" s="14"/>
      <c r="F48" s="14"/>
      <c r="G48" s="14"/>
      <c r="H48" s="15">
        <f t="shared" si="3"/>
        <v>0</v>
      </c>
      <c r="I48" s="25">
        <f t="shared" si="4"/>
        <v>0</v>
      </c>
      <c r="J48" s="25"/>
      <c r="K48" s="17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7"/>
      <c r="AP48" s="29">
        <f t="shared" si="5"/>
        <v>0</v>
      </c>
      <c r="AQ48" s="13"/>
      <c r="AR48" s="13"/>
    </row>
    <row r="49" spans="2:44" ht="12.75">
      <c r="B49" s="13"/>
      <c r="C49" s="13"/>
      <c r="D49" s="14"/>
      <c r="E49" s="14"/>
      <c r="F49" s="14"/>
      <c r="G49" s="14"/>
      <c r="H49" s="15">
        <f t="shared" si="3"/>
        <v>0</v>
      </c>
      <c r="I49" s="25">
        <f t="shared" si="4"/>
        <v>0</v>
      </c>
      <c r="J49" s="25"/>
      <c r="K49" s="17"/>
      <c r="L49" s="24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7"/>
      <c r="AP49" s="29">
        <f t="shared" si="5"/>
        <v>0</v>
      </c>
      <c r="AQ49" s="13"/>
      <c r="AR49" s="13"/>
    </row>
    <row r="50" spans="2:44" ht="12.75">
      <c r="B50" s="13"/>
      <c r="C50" s="13"/>
      <c r="D50" s="14"/>
      <c r="E50" s="14"/>
      <c r="F50" s="14"/>
      <c r="G50" s="14"/>
      <c r="H50" s="15">
        <f t="shared" si="3"/>
        <v>0</v>
      </c>
      <c r="I50" s="25">
        <f t="shared" si="4"/>
        <v>0</v>
      </c>
      <c r="J50" s="25"/>
      <c r="K50" s="17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7"/>
      <c r="AP50" s="29">
        <f t="shared" si="5"/>
        <v>0</v>
      </c>
      <c r="AQ50" s="13"/>
      <c r="AR50" s="13"/>
    </row>
    <row r="51" spans="2:44" ht="12.75">
      <c r="B51" s="13"/>
      <c r="C51" s="13"/>
      <c r="D51" s="14"/>
      <c r="E51" s="12"/>
      <c r="F51" s="14"/>
      <c r="G51" s="14"/>
      <c r="H51" s="15">
        <f t="shared" si="3"/>
        <v>0</v>
      </c>
      <c r="I51" s="25">
        <f t="shared" si="4"/>
        <v>0</v>
      </c>
      <c r="J51" s="25"/>
      <c r="K51" s="17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8"/>
      <c r="AL51" s="18"/>
      <c r="AM51" s="18"/>
      <c r="AN51" s="18"/>
      <c r="AO51" s="17"/>
      <c r="AP51" s="29">
        <f t="shared" si="5"/>
        <v>0</v>
      </c>
      <c r="AQ51" s="13"/>
      <c r="AR51" s="13"/>
    </row>
    <row r="52" spans="2:44" ht="12.75">
      <c r="B52" s="13"/>
      <c r="C52" s="13"/>
      <c r="D52" s="14"/>
      <c r="E52" s="12"/>
      <c r="F52" s="14"/>
      <c r="G52" s="14"/>
      <c r="H52" s="15">
        <f t="shared" si="3"/>
        <v>0</v>
      </c>
      <c r="I52" s="25">
        <f t="shared" si="4"/>
        <v>0</v>
      </c>
      <c r="J52" s="25"/>
      <c r="K52" s="17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8"/>
      <c r="AL52" s="18"/>
      <c r="AM52" s="18"/>
      <c r="AN52" s="18"/>
      <c r="AO52" s="17"/>
      <c r="AP52" s="29">
        <f t="shared" si="5"/>
        <v>0</v>
      </c>
      <c r="AQ52" s="13"/>
      <c r="AR52" s="13"/>
    </row>
    <row r="53" spans="2:44" ht="12.75">
      <c r="B53" s="13"/>
      <c r="C53" s="13"/>
      <c r="D53" s="14"/>
      <c r="E53" s="12"/>
      <c r="F53" s="14"/>
      <c r="G53" s="14"/>
      <c r="H53" s="15">
        <f t="shared" si="3"/>
        <v>0</v>
      </c>
      <c r="I53" s="25">
        <f t="shared" si="4"/>
        <v>0</v>
      </c>
      <c r="J53" s="25"/>
      <c r="K53" s="17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8"/>
      <c r="AL53" s="18"/>
      <c r="AM53" s="18"/>
      <c r="AN53" s="18"/>
      <c r="AO53" s="17"/>
      <c r="AP53" s="29">
        <f t="shared" si="5"/>
        <v>0</v>
      </c>
      <c r="AQ53" s="13"/>
      <c r="AR53" s="13"/>
    </row>
    <row r="54" spans="2:44" ht="12.75">
      <c r="B54" s="13"/>
      <c r="C54" s="13"/>
      <c r="D54" s="14"/>
      <c r="E54" s="14"/>
      <c r="F54" s="14"/>
      <c r="G54" s="14"/>
      <c r="H54" s="15">
        <f t="shared" si="3"/>
        <v>0</v>
      </c>
      <c r="I54" s="30">
        <f t="shared" si="4"/>
        <v>0</v>
      </c>
      <c r="J54" s="30"/>
      <c r="K54" s="17"/>
      <c r="L54" s="24"/>
      <c r="M54" s="24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7"/>
      <c r="AP54" s="29">
        <f t="shared" si="5"/>
        <v>0</v>
      </c>
      <c r="AQ54" s="13"/>
      <c r="AR54" s="13"/>
    </row>
    <row r="55" spans="2:44" ht="12.75">
      <c r="B55" s="13"/>
      <c r="C55" s="13"/>
      <c r="D55" s="14"/>
      <c r="E55" s="12"/>
      <c r="F55" s="14"/>
      <c r="G55" s="14"/>
      <c r="H55" s="15">
        <f t="shared" si="3"/>
        <v>0</v>
      </c>
      <c r="I55" s="25">
        <f t="shared" si="4"/>
        <v>0</v>
      </c>
      <c r="J55" s="25"/>
      <c r="K55" s="17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8"/>
      <c r="AL55" s="18"/>
      <c r="AM55" s="18"/>
      <c r="AN55" s="18"/>
      <c r="AO55" s="17"/>
      <c r="AP55" s="29">
        <f t="shared" si="5"/>
        <v>0</v>
      </c>
      <c r="AQ55" s="13"/>
      <c r="AR55" s="13"/>
    </row>
    <row r="56" spans="2:44" ht="12.75">
      <c r="B56" s="13"/>
      <c r="C56" s="13"/>
      <c r="D56" s="14"/>
      <c r="E56" s="14"/>
      <c r="F56" s="14"/>
      <c r="G56" s="12"/>
      <c r="H56" s="15">
        <f t="shared" si="3"/>
        <v>0</v>
      </c>
      <c r="I56" s="25">
        <f t="shared" si="4"/>
        <v>0</v>
      </c>
      <c r="J56" s="25"/>
      <c r="K56" s="17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18"/>
      <c r="AL56" s="18"/>
      <c r="AM56" s="18"/>
      <c r="AN56" s="18"/>
      <c r="AO56" s="17"/>
      <c r="AP56" s="29">
        <f t="shared" si="5"/>
        <v>0</v>
      </c>
      <c r="AQ56" s="13"/>
      <c r="AR56" s="13"/>
    </row>
    <row r="57" spans="2:44" ht="12.75">
      <c r="B57" s="17"/>
      <c r="C57" s="17"/>
      <c r="D57" s="12"/>
      <c r="E57" s="14"/>
      <c r="F57" s="14"/>
      <c r="G57" s="12"/>
      <c r="H57" s="15">
        <f t="shared" si="3"/>
        <v>0</v>
      </c>
      <c r="I57" s="25">
        <f t="shared" si="4"/>
        <v>0</v>
      </c>
      <c r="J57" s="25"/>
      <c r="K57" s="17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18"/>
      <c r="AJ57" s="18"/>
      <c r="AK57" s="18"/>
      <c r="AL57" s="18"/>
      <c r="AM57" s="18"/>
      <c r="AN57" s="18"/>
      <c r="AO57" s="17"/>
      <c r="AP57" s="29">
        <f t="shared" si="5"/>
        <v>0</v>
      </c>
      <c r="AQ57" s="17"/>
      <c r="AR57" s="17"/>
    </row>
    <row r="58" spans="2:44" ht="12.75">
      <c r="B58" s="13"/>
      <c r="C58" s="13"/>
      <c r="D58" s="14"/>
      <c r="E58" s="14"/>
      <c r="F58" s="14"/>
      <c r="G58" s="14"/>
      <c r="H58" s="15">
        <f t="shared" si="3"/>
        <v>0</v>
      </c>
      <c r="I58" s="25">
        <f t="shared" si="4"/>
        <v>0</v>
      </c>
      <c r="J58" s="25"/>
      <c r="K58" s="17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18"/>
      <c r="AL58" s="18"/>
      <c r="AM58" s="18"/>
      <c r="AN58" s="18"/>
      <c r="AO58" s="17"/>
      <c r="AP58" s="29">
        <f t="shared" si="5"/>
        <v>0</v>
      </c>
      <c r="AQ58" s="13"/>
      <c r="AR58" s="13"/>
    </row>
    <row r="59" spans="2:44" ht="12.75">
      <c r="B59" s="13"/>
      <c r="C59" s="13"/>
      <c r="D59" s="14"/>
      <c r="E59" s="14"/>
      <c r="F59" s="14"/>
      <c r="G59" s="14"/>
      <c r="H59" s="15">
        <f t="shared" si="3"/>
        <v>0</v>
      </c>
      <c r="I59" s="25">
        <f t="shared" si="4"/>
        <v>0</v>
      </c>
      <c r="J59" s="25"/>
      <c r="K59" s="17"/>
      <c r="L59" s="24"/>
      <c r="M59" s="24"/>
      <c r="N59" s="24"/>
      <c r="O59" s="24"/>
      <c r="P59" s="24"/>
      <c r="Q59" s="24"/>
      <c r="R59" s="24"/>
      <c r="S59" s="24"/>
      <c r="T59" s="24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7"/>
      <c r="AP59" s="29">
        <f t="shared" si="5"/>
        <v>0</v>
      </c>
      <c r="AQ59" s="13"/>
      <c r="AR59" s="13"/>
    </row>
    <row r="60" spans="2:44" ht="12.75">
      <c r="B60" s="13"/>
      <c r="C60" s="13"/>
      <c r="D60" s="14"/>
      <c r="E60" s="12"/>
      <c r="F60" s="14"/>
      <c r="G60" s="14"/>
      <c r="H60" s="15">
        <f t="shared" si="3"/>
        <v>0</v>
      </c>
      <c r="I60" s="25">
        <f t="shared" si="4"/>
        <v>0</v>
      </c>
      <c r="J60" s="25"/>
      <c r="K60" s="17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18"/>
      <c r="AL60" s="18"/>
      <c r="AM60" s="18"/>
      <c r="AN60" s="18"/>
      <c r="AO60" s="17"/>
      <c r="AP60" s="29">
        <f t="shared" si="5"/>
        <v>0</v>
      </c>
      <c r="AQ60" s="13"/>
      <c r="AR60" s="13"/>
    </row>
    <row r="61" spans="2:44" ht="12.75">
      <c r="B61" s="13"/>
      <c r="C61" s="13"/>
      <c r="D61" s="14"/>
      <c r="E61" s="14"/>
      <c r="F61" s="14"/>
      <c r="G61" s="14"/>
      <c r="H61" s="15">
        <f t="shared" si="3"/>
        <v>0</v>
      </c>
      <c r="I61" s="25">
        <f t="shared" si="4"/>
        <v>0</v>
      </c>
      <c r="J61" s="25"/>
      <c r="K61" s="17"/>
      <c r="L61" s="24"/>
      <c r="M61" s="24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7"/>
      <c r="AP61" s="29">
        <f t="shared" si="5"/>
        <v>0</v>
      </c>
      <c r="AQ61" s="13"/>
      <c r="AR61" s="13"/>
    </row>
    <row r="62" spans="2:44" ht="12.75">
      <c r="B62" s="17"/>
      <c r="C62" s="17"/>
      <c r="D62" s="12"/>
      <c r="E62" s="12"/>
      <c r="F62" s="14"/>
      <c r="G62" s="14"/>
      <c r="H62" s="15">
        <f t="shared" si="3"/>
        <v>0</v>
      </c>
      <c r="I62" s="25">
        <f t="shared" si="4"/>
        <v>0</v>
      </c>
      <c r="J62" s="25"/>
      <c r="K62" s="17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18"/>
      <c r="AJ62" s="18"/>
      <c r="AK62" s="18"/>
      <c r="AL62" s="18"/>
      <c r="AM62" s="18"/>
      <c r="AN62" s="18"/>
      <c r="AO62" s="17"/>
      <c r="AP62" s="29">
        <f t="shared" si="5"/>
        <v>0</v>
      </c>
      <c r="AQ62" s="17"/>
      <c r="AR62" s="17"/>
    </row>
    <row r="63" spans="2:44" ht="12.75">
      <c r="B63" s="13"/>
      <c r="C63" s="13"/>
      <c r="D63" s="14"/>
      <c r="E63" s="14"/>
      <c r="F63" s="14"/>
      <c r="G63" s="14"/>
      <c r="H63" s="15">
        <f t="shared" si="3"/>
        <v>0</v>
      </c>
      <c r="I63" s="25">
        <f t="shared" si="4"/>
        <v>0</v>
      </c>
      <c r="J63" s="25"/>
      <c r="K63" s="17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18"/>
      <c r="AJ63" s="18"/>
      <c r="AK63" s="18"/>
      <c r="AL63" s="18"/>
      <c r="AM63" s="18"/>
      <c r="AN63" s="18"/>
      <c r="AO63" s="17"/>
      <c r="AP63" s="29">
        <f t="shared" si="5"/>
        <v>0</v>
      </c>
      <c r="AQ63" s="13"/>
      <c r="AR63" s="13"/>
    </row>
    <row r="64" spans="2:44" ht="12.75">
      <c r="B64" s="13"/>
      <c r="C64" s="13"/>
      <c r="D64" s="14"/>
      <c r="E64" s="14"/>
      <c r="F64" s="14"/>
      <c r="G64" s="14"/>
      <c r="H64" s="15">
        <f t="shared" si="3"/>
        <v>0</v>
      </c>
      <c r="I64" s="25">
        <f t="shared" si="4"/>
        <v>0</v>
      </c>
      <c r="J64" s="25"/>
      <c r="K64" s="17"/>
      <c r="L64" s="24"/>
      <c r="M64" s="24"/>
      <c r="N64" s="24"/>
      <c r="O64" s="24"/>
      <c r="P64" s="24"/>
      <c r="Q64" s="24"/>
      <c r="R64" s="24"/>
      <c r="S64" s="24"/>
      <c r="T64" s="24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7"/>
      <c r="AP64" s="29">
        <f t="shared" si="5"/>
        <v>0</v>
      </c>
      <c r="AQ64" s="13"/>
      <c r="AR64" s="13"/>
    </row>
    <row r="65" spans="2:44" ht="12.75">
      <c r="B65" s="13"/>
      <c r="C65" s="13"/>
      <c r="D65" s="14"/>
      <c r="E65" s="14"/>
      <c r="F65" s="14"/>
      <c r="G65" s="14"/>
      <c r="H65" s="15">
        <f t="shared" si="3"/>
        <v>0</v>
      </c>
      <c r="I65" s="25">
        <f t="shared" si="4"/>
        <v>0</v>
      </c>
      <c r="J65" s="25"/>
      <c r="K65" s="17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7"/>
      <c r="AP65" s="29">
        <f t="shared" si="5"/>
        <v>0</v>
      </c>
      <c r="AQ65" s="13"/>
      <c r="AR65" s="13"/>
    </row>
    <row r="66" spans="2:44" ht="12.75">
      <c r="B66" s="13"/>
      <c r="C66" s="13"/>
      <c r="D66" s="14"/>
      <c r="E66" s="14"/>
      <c r="F66" s="14"/>
      <c r="G66" s="14"/>
      <c r="H66" s="15">
        <f t="shared" si="3"/>
        <v>0</v>
      </c>
      <c r="I66" s="25">
        <f t="shared" si="4"/>
        <v>0</v>
      </c>
      <c r="J66" s="25"/>
      <c r="K66" s="17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7"/>
      <c r="AP66" s="29">
        <f t="shared" si="5"/>
        <v>0</v>
      </c>
      <c r="AQ66" s="13"/>
      <c r="AR66" s="13"/>
    </row>
    <row r="67" spans="2:44" ht="12.75">
      <c r="B67" s="13"/>
      <c r="C67" s="13"/>
      <c r="D67" s="14"/>
      <c r="E67" s="14"/>
      <c r="F67" s="14"/>
      <c r="G67" s="14"/>
      <c r="H67" s="15">
        <f t="shared" si="3"/>
        <v>0</v>
      </c>
      <c r="I67" s="25">
        <f t="shared" si="4"/>
        <v>0</v>
      </c>
      <c r="J67" s="25"/>
      <c r="K67" s="17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7"/>
      <c r="AP67" s="29">
        <f t="shared" si="5"/>
        <v>0</v>
      </c>
      <c r="AQ67" s="13"/>
      <c r="AR67" s="13"/>
    </row>
    <row r="68" spans="2:44" ht="12.75">
      <c r="B68" s="13"/>
      <c r="C68" s="13"/>
      <c r="D68" s="14"/>
      <c r="E68" s="14"/>
      <c r="F68" s="14"/>
      <c r="G68" s="14"/>
      <c r="H68" s="15">
        <f t="shared" si="3"/>
        <v>0</v>
      </c>
      <c r="I68" s="25">
        <f t="shared" si="4"/>
        <v>0</v>
      </c>
      <c r="J68" s="25"/>
      <c r="K68" s="17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7"/>
      <c r="AP68" s="29">
        <f t="shared" si="5"/>
        <v>0</v>
      </c>
      <c r="AQ68" s="13"/>
      <c r="AR68" s="13"/>
    </row>
    <row r="69" spans="2:44" ht="12.75">
      <c r="B69" s="13"/>
      <c r="C69" s="13"/>
      <c r="D69" s="14"/>
      <c r="E69" s="14"/>
      <c r="F69" s="12"/>
      <c r="G69" s="12"/>
      <c r="H69" s="15">
        <f t="shared" si="3"/>
        <v>0</v>
      </c>
      <c r="I69" s="25">
        <f t="shared" si="4"/>
        <v>0</v>
      </c>
      <c r="J69" s="25"/>
      <c r="K69" s="17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18"/>
      <c r="AL69" s="18"/>
      <c r="AM69" s="18"/>
      <c r="AN69" s="18"/>
      <c r="AO69" s="17"/>
      <c r="AP69" s="29">
        <f t="shared" si="5"/>
        <v>0</v>
      </c>
      <c r="AQ69" s="13"/>
      <c r="AR69" s="13"/>
    </row>
    <row r="70" spans="2:44" ht="12.75">
      <c r="B70" s="13"/>
      <c r="C70" s="13"/>
      <c r="D70" s="14"/>
      <c r="E70" s="12"/>
      <c r="F70" s="14"/>
      <c r="G70" s="14"/>
      <c r="H70" s="15">
        <f t="shared" si="3"/>
        <v>0</v>
      </c>
      <c r="I70" s="25">
        <f t="shared" si="4"/>
        <v>0</v>
      </c>
      <c r="J70" s="25"/>
      <c r="K70" s="17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7"/>
      <c r="AP70" s="29">
        <f t="shared" si="5"/>
        <v>0</v>
      </c>
      <c r="AQ70" s="13"/>
      <c r="AR70" s="13"/>
    </row>
    <row r="71" spans="2:44" ht="12.75">
      <c r="B71" s="13"/>
      <c r="C71" s="13"/>
      <c r="D71" s="14"/>
      <c r="E71" s="14"/>
      <c r="F71" s="14"/>
      <c r="G71" s="14"/>
      <c r="H71" s="15">
        <f t="shared" si="3"/>
        <v>0</v>
      </c>
      <c r="I71" s="25">
        <f t="shared" si="4"/>
        <v>0</v>
      </c>
      <c r="J71" s="25"/>
      <c r="K71" s="17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7"/>
      <c r="AP71" s="29">
        <f t="shared" si="5"/>
        <v>0</v>
      </c>
      <c r="AQ71" s="13"/>
      <c r="AR71" s="13"/>
    </row>
    <row r="72" spans="2:44" ht="12.75">
      <c r="B72" s="13"/>
      <c r="C72" s="13"/>
      <c r="D72" s="14"/>
      <c r="E72" s="14"/>
      <c r="F72" s="14"/>
      <c r="G72" s="12"/>
      <c r="H72" s="15">
        <f t="shared" si="3"/>
        <v>0</v>
      </c>
      <c r="I72" s="25">
        <f t="shared" si="4"/>
        <v>0</v>
      </c>
      <c r="J72" s="25"/>
      <c r="K72" s="17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7"/>
      <c r="AP72" s="29">
        <f t="shared" si="5"/>
        <v>0</v>
      </c>
      <c r="AQ72" s="13"/>
      <c r="AR72" s="13"/>
    </row>
    <row r="73" spans="2:44" ht="12.75">
      <c r="B73" s="13"/>
      <c r="C73" s="13"/>
      <c r="D73" s="14"/>
      <c r="E73" s="12"/>
      <c r="F73" s="12"/>
      <c r="G73" s="12"/>
      <c r="H73" s="15">
        <f t="shared" si="3"/>
        <v>0</v>
      </c>
      <c r="I73" s="25">
        <f t="shared" si="4"/>
        <v>0</v>
      </c>
      <c r="J73" s="25"/>
      <c r="K73" s="17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18"/>
      <c r="AL73" s="18"/>
      <c r="AM73" s="18"/>
      <c r="AN73" s="18"/>
      <c r="AO73" s="17"/>
      <c r="AP73" s="29">
        <f t="shared" si="5"/>
        <v>0</v>
      </c>
      <c r="AQ73" s="13"/>
      <c r="AR73" s="13"/>
    </row>
    <row r="74" spans="2:44" ht="12.75">
      <c r="B74" s="13"/>
      <c r="C74" s="13"/>
      <c r="D74" s="14"/>
      <c r="E74" s="12"/>
      <c r="F74" s="14"/>
      <c r="G74" s="14"/>
      <c r="H74" s="15">
        <f t="shared" si="3"/>
        <v>0</v>
      </c>
      <c r="I74" s="25">
        <f t="shared" si="4"/>
        <v>0</v>
      </c>
      <c r="J74" s="25"/>
      <c r="K74" s="17"/>
      <c r="L74" s="24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9">
        <f t="shared" si="5"/>
        <v>0</v>
      </c>
      <c r="AQ74" s="13"/>
      <c r="AR74" s="13"/>
    </row>
    <row r="75" spans="2:44" ht="12.75">
      <c r="B75" s="13"/>
      <c r="C75" s="13"/>
      <c r="D75" s="14"/>
      <c r="E75" s="14"/>
      <c r="F75" s="14"/>
      <c r="G75" s="14"/>
      <c r="H75" s="15">
        <f t="shared" si="3"/>
        <v>0</v>
      </c>
      <c r="I75" s="25">
        <f t="shared" si="4"/>
        <v>0</v>
      </c>
      <c r="J75" s="25"/>
      <c r="K75" s="17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18"/>
      <c r="AL75" s="18"/>
      <c r="AM75" s="18"/>
      <c r="AN75" s="18"/>
      <c r="AO75" s="17"/>
      <c r="AP75" s="29">
        <f t="shared" si="5"/>
        <v>0</v>
      </c>
      <c r="AQ75" s="13"/>
      <c r="AR75" s="13"/>
    </row>
    <row r="76" spans="2:44" ht="12.75">
      <c r="B76" s="13"/>
      <c r="C76" s="13"/>
      <c r="D76" s="14"/>
      <c r="E76" s="12"/>
      <c r="F76" s="14"/>
      <c r="G76" s="14"/>
      <c r="H76" s="15">
        <f t="shared" si="3"/>
        <v>0</v>
      </c>
      <c r="I76" s="25">
        <f t="shared" si="4"/>
        <v>0</v>
      </c>
      <c r="J76" s="25"/>
      <c r="K76" s="17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18"/>
      <c r="AL76" s="18"/>
      <c r="AM76" s="18"/>
      <c r="AN76" s="18"/>
      <c r="AO76" s="17"/>
      <c r="AP76" s="29">
        <f t="shared" si="5"/>
        <v>0</v>
      </c>
      <c r="AQ76" s="13"/>
      <c r="AR76" s="13"/>
    </row>
    <row r="77" spans="2:44" ht="12.75">
      <c r="B77" s="13"/>
      <c r="C77" s="13"/>
      <c r="D77" s="14"/>
      <c r="E77" s="12"/>
      <c r="F77" s="14"/>
      <c r="G77" s="14"/>
      <c r="H77" s="15">
        <f t="shared" si="3"/>
        <v>0</v>
      </c>
      <c r="I77" s="25">
        <f t="shared" si="4"/>
        <v>0</v>
      </c>
      <c r="J77" s="25"/>
      <c r="K77" s="17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7"/>
      <c r="AP77" s="29">
        <f t="shared" si="5"/>
        <v>0</v>
      </c>
      <c r="AQ77" s="13"/>
      <c r="AR77" s="13"/>
    </row>
    <row r="78" spans="2:44" ht="12.75">
      <c r="B78" s="13"/>
      <c r="C78" s="13"/>
      <c r="D78" s="14"/>
      <c r="E78" s="14"/>
      <c r="F78" s="14"/>
      <c r="G78" s="14"/>
      <c r="H78" s="15">
        <f t="shared" si="3"/>
        <v>0</v>
      </c>
      <c r="I78" s="25">
        <f t="shared" si="4"/>
        <v>0</v>
      </c>
      <c r="J78" s="25"/>
      <c r="K78" s="17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7"/>
      <c r="AP78" s="29">
        <f t="shared" si="5"/>
        <v>0</v>
      </c>
      <c r="AQ78" s="13"/>
      <c r="AR78" s="13"/>
    </row>
    <row r="79" spans="2:44" ht="12.75">
      <c r="B79" s="13"/>
      <c r="C79" s="13"/>
      <c r="D79" s="14"/>
      <c r="E79" s="14"/>
      <c r="F79" s="14"/>
      <c r="G79" s="14"/>
      <c r="H79" s="15">
        <f aca="true" t="shared" si="6" ref="H79:H110">SUM((COUNTIF(L79:AK79,"E"))+COUNTIF(L79:AK79,"&gt;0"))</f>
        <v>0</v>
      </c>
      <c r="I79" s="25">
        <f aca="true" t="shared" si="7" ref="I79:I110">SUM(K79:AN79)</f>
        <v>0</v>
      </c>
      <c r="J79" s="25"/>
      <c r="K79" s="17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18"/>
      <c r="AL79" s="18"/>
      <c r="AM79" s="18"/>
      <c r="AN79" s="18"/>
      <c r="AO79" s="17"/>
      <c r="AP79" s="29">
        <f aca="true" t="shared" si="8" ref="AP79:AP110">SUM(L79:AN79)</f>
        <v>0</v>
      </c>
      <c r="AQ79" s="13"/>
      <c r="AR79" s="13"/>
    </row>
    <row r="80" spans="2:44" ht="12.75">
      <c r="B80" s="13"/>
      <c r="C80" s="13"/>
      <c r="D80" s="14"/>
      <c r="E80" s="12"/>
      <c r="F80" s="14"/>
      <c r="G80" s="14"/>
      <c r="H80" s="15">
        <f t="shared" si="6"/>
        <v>0</v>
      </c>
      <c r="I80" s="25">
        <f t="shared" si="7"/>
        <v>0</v>
      </c>
      <c r="J80" s="25"/>
      <c r="K80" s="17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7"/>
      <c r="AP80" s="29">
        <f t="shared" si="8"/>
        <v>0</v>
      </c>
      <c r="AQ80" s="13"/>
      <c r="AR80" s="13"/>
    </row>
    <row r="81" spans="2:44" ht="12.75">
      <c r="B81" s="13"/>
      <c r="C81" s="13"/>
      <c r="D81" s="14"/>
      <c r="E81" s="14"/>
      <c r="F81" s="12"/>
      <c r="G81" s="14"/>
      <c r="H81" s="15">
        <f t="shared" si="6"/>
        <v>0</v>
      </c>
      <c r="I81" s="25">
        <f t="shared" si="7"/>
        <v>0</v>
      </c>
      <c r="J81" s="25"/>
      <c r="K81" s="17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18"/>
      <c r="AL81" s="18"/>
      <c r="AM81" s="18"/>
      <c r="AN81" s="18"/>
      <c r="AO81" s="17"/>
      <c r="AP81" s="29">
        <f t="shared" si="8"/>
        <v>0</v>
      </c>
      <c r="AQ81" s="13"/>
      <c r="AR81" s="13"/>
    </row>
    <row r="82" spans="2:44" ht="12.75">
      <c r="B82" s="13"/>
      <c r="C82" s="13"/>
      <c r="D82" s="14"/>
      <c r="E82" s="14"/>
      <c r="F82" s="14"/>
      <c r="G82" s="14"/>
      <c r="H82" s="15">
        <f t="shared" si="6"/>
        <v>0</v>
      </c>
      <c r="I82" s="25">
        <f t="shared" si="7"/>
        <v>0</v>
      </c>
      <c r="J82" s="25"/>
      <c r="K82" s="17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7"/>
      <c r="AP82" s="29">
        <f t="shared" si="8"/>
        <v>0</v>
      </c>
      <c r="AQ82" s="13"/>
      <c r="AR82" s="13"/>
    </row>
    <row r="83" spans="2:44" ht="12.75">
      <c r="B83" s="13"/>
      <c r="C83" s="13"/>
      <c r="D83" s="14"/>
      <c r="E83" s="14"/>
      <c r="F83" s="14"/>
      <c r="G83" s="14"/>
      <c r="H83" s="15">
        <f t="shared" si="6"/>
        <v>0</v>
      </c>
      <c r="I83" s="25">
        <f t="shared" si="7"/>
        <v>0</v>
      </c>
      <c r="J83" s="25"/>
      <c r="K83" s="17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/>
      <c r="AJ83" s="18"/>
      <c r="AK83" s="18"/>
      <c r="AL83" s="18"/>
      <c r="AM83" s="18"/>
      <c r="AN83" s="18"/>
      <c r="AO83" s="17"/>
      <c r="AP83" s="29">
        <f t="shared" si="8"/>
        <v>0</v>
      </c>
      <c r="AQ83" s="13"/>
      <c r="AR83" s="13"/>
    </row>
    <row r="84" spans="2:44" ht="12.75">
      <c r="B84" s="13"/>
      <c r="C84" s="13"/>
      <c r="D84" s="14"/>
      <c r="E84" s="14"/>
      <c r="F84" s="14"/>
      <c r="G84" s="14"/>
      <c r="H84" s="15">
        <f t="shared" si="6"/>
        <v>0</v>
      </c>
      <c r="I84" s="25">
        <f t="shared" si="7"/>
        <v>0</v>
      </c>
      <c r="J84" s="25"/>
      <c r="K84" s="17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18"/>
      <c r="AL84" s="18"/>
      <c r="AM84" s="18"/>
      <c r="AN84" s="18"/>
      <c r="AO84" s="17"/>
      <c r="AP84" s="29">
        <f t="shared" si="8"/>
        <v>0</v>
      </c>
      <c r="AQ84" s="13"/>
      <c r="AR84" s="13"/>
    </row>
    <row r="85" spans="2:44" ht="12.75">
      <c r="B85" s="13"/>
      <c r="C85" s="13"/>
      <c r="D85" s="14"/>
      <c r="E85" s="14"/>
      <c r="F85" s="14"/>
      <c r="G85" s="14"/>
      <c r="H85" s="15">
        <f t="shared" si="6"/>
        <v>0</v>
      </c>
      <c r="I85" s="25">
        <f t="shared" si="7"/>
        <v>0</v>
      </c>
      <c r="J85" s="25"/>
      <c r="K85" s="17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7"/>
      <c r="AP85" s="29">
        <f t="shared" si="8"/>
        <v>0</v>
      </c>
      <c r="AQ85" s="13"/>
      <c r="AR85" s="13"/>
    </row>
    <row r="86" spans="2:44" ht="12.75">
      <c r="B86" s="13"/>
      <c r="C86" s="13"/>
      <c r="D86" s="14"/>
      <c r="E86" s="14"/>
      <c r="F86" s="14"/>
      <c r="G86" s="14"/>
      <c r="H86" s="15">
        <f t="shared" si="6"/>
        <v>0</v>
      </c>
      <c r="I86" s="25">
        <f t="shared" si="7"/>
        <v>0</v>
      </c>
      <c r="J86" s="25"/>
      <c r="K86" s="17"/>
      <c r="L86" s="24"/>
      <c r="M86" s="24"/>
      <c r="N86" s="24"/>
      <c r="O86" s="24"/>
      <c r="P86" s="24"/>
      <c r="Q86" s="24"/>
      <c r="R86" s="24"/>
      <c r="S86" s="24"/>
      <c r="T86" s="24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7"/>
      <c r="AP86" s="29">
        <f t="shared" si="8"/>
        <v>0</v>
      </c>
      <c r="AQ86" s="13"/>
      <c r="AR86" s="13"/>
    </row>
    <row r="87" spans="2:44" ht="12.75">
      <c r="B87" s="13"/>
      <c r="C87" s="13"/>
      <c r="D87" s="14"/>
      <c r="E87" s="12"/>
      <c r="F87" s="14"/>
      <c r="G87" s="12"/>
      <c r="H87" s="15">
        <f t="shared" si="6"/>
        <v>0</v>
      </c>
      <c r="I87" s="25">
        <f t="shared" si="7"/>
        <v>0</v>
      </c>
      <c r="J87" s="25"/>
      <c r="K87" s="17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7"/>
      <c r="AP87" s="29">
        <f t="shared" si="8"/>
        <v>0</v>
      </c>
      <c r="AQ87" s="13"/>
      <c r="AR87" s="13"/>
    </row>
    <row r="88" spans="2:44" ht="12.75">
      <c r="B88" s="13"/>
      <c r="C88" s="13"/>
      <c r="D88" s="14"/>
      <c r="E88" s="14"/>
      <c r="F88" s="14"/>
      <c r="G88" s="14"/>
      <c r="H88" s="15">
        <f t="shared" si="6"/>
        <v>0</v>
      </c>
      <c r="I88" s="25">
        <f t="shared" si="7"/>
        <v>0</v>
      </c>
      <c r="J88" s="25"/>
      <c r="K88" s="17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18"/>
      <c r="AL88" s="18"/>
      <c r="AM88" s="18"/>
      <c r="AN88" s="18"/>
      <c r="AO88" s="17"/>
      <c r="AP88" s="29">
        <f t="shared" si="8"/>
        <v>0</v>
      </c>
      <c r="AQ88" s="13"/>
      <c r="AR88" s="13"/>
    </row>
    <row r="89" spans="2:44" ht="12.75">
      <c r="B89" s="17"/>
      <c r="C89" s="17"/>
      <c r="D89" s="12"/>
      <c r="E89" s="12"/>
      <c r="F89" s="14"/>
      <c r="G89" s="14"/>
      <c r="H89" s="15">
        <f t="shared" si="6"/>
        <v>0</v>
      </c>
      <c r="I89" s="25">
        <f t="shared" si="7"/>
        <v>0</v>
      </c>
      <c r="J89" s="25"/>
      <c r="K89" s="17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7"/>
      <c r="AP89" s="29">
        <f t="shared" si="8"/>
        <v>0</v>
      </c>
      <c r="AQ89" s="17"/>
      <c r="AR89" s="17"/>
    </row>
    <row r="90" spans="2:44" ht="12.75">
      <c r="B90" s="13"/>
      <c r="C90" s="13"/>
      <c r="D90" s="14"/>
      <c r="E90" s="14"/>
      <c r="F90" s="14"/>
      <c r="G90" s="14"/>
      <c r="H90" s="15">
        <f t="shared" si="6"/>
        <v>0</v>
      </c>
      <c r="I90" s="25">
        <f t="shared" si="7"/>
        <v>0</v>
      </c>
      <c r="J90" s="25"/>
      <c r="K90" s="17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7"/>
      <c r="AP90" s="29">
        <f t="shared" si="8"/>
        <v>0</v>
      </c>
      <c r="AQ90" s="13"/>
      <c r="AR90" s="13"/>
    </row>
    <row r="91" spans="2:44" ht="12.75">
      <c r="B91" s="13"/>
      <c r="C91" s="13"/>
      <c r="D91" s="14"/>
      <c r="E91" s="14"/>
      <c r="F91" s="14"/>
      <c r="G91" s="14"/>
      <c r="H91" s="15">
        <f t="shared" si="6"/>
        <v>0</v>
      </c>
      <c r="I91" s="25">
        <f t="shared" si="7"/>
        <v>0</v>
      </c>
      <c r="J91" s="25"/>
      <c r="K91" s="17"/>
      <c r="L91" s="24"/>
      <c r="M91" s="24"/>
      <c r="N91" s="24"/>
      <c r="O91" s="24"/>
      <c r="P91" s="24"/>
      <c r="Q91" s="24"/>
      <c r="R91" s="24"/>
      <c r="S91" s="24"/>
      <c r="T91" s="24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7"/>
      <c r="AP91" s="29">
        <f t="shared" si="8"/>
        <v>0</v>
      </c>
      <c r="AQ91" s="13"/>
      <c r="AR91" s="13"/>
    </row>
    <row r="92" spans="2:44" ht="12.75">
      <c r="B92" s="17"/>
      <c r="C92" s="17"/>
      <c r="D92" s="12"/>
      <c r="E92" s="12"/>
      <c r="F92" s="14"/>
      <c r="G92" s="14"/>
      <c r="H92" s="15">
        <f t="shared" si="6"/>
        <v>0</v>
      </c>
      <c r="I92" s="25">
        <f t="shared" si="7"/>
        <v>0</v>
      </c>
      <c r="J92" s="25"/>
      <c r="K92" s="17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7"/>
      <c r="AP92" s="29">
        <f t="shared" si="8"/>
        <v>0</v>
      </c>
      <c r="AQ92" s="17"/>
      <c r="AR92" s="17"/>
    </row>
    <row r="93" spans="2:44" ht="12.75">
      <c r="B93" s="13"/>
      <c r="C93" s="13"/>
      <c r="D93" s="14"/>
      <c r="E93" s="14"/>
      <c r="F93" s="12"/>
      <c r="G93" s="14"/>
      <c r="H93" s="15">
        <f t="shared" si="6"/>
        <v>0</v>
      </c>
      <c r="I93" s="25">
        <f t="shared" si="7"/>
        <v>0</v>
      </c>
      <c r="J93" s="25"/>
      <c r="K93" s="17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18"/>
      <c r="AL93" s="18"/>
      <c r="AM93" s="18"/>
      <c r="AN93" s="18"/>
      <c r="AO93" s="17"/>
      <c r="AP93" s="29">
        <f t="shared" si="8"/>
        <v>0</v>
      </c>
      <c r="AQ93" s="13"/>
      <c r="AR93" s="13"/>
    </row>
    <row r="94" spans="2:44" ht="12.75">
      <c r="B94" s="13"/>
      <c r="C94" s="13"/>
      <c r="D94" s="14"/>
      <c r="E94" s="12"/>
      <c r="F94" s="14"/>
      <c r="G94" s="14"/>
      <c r="H94" s="15">
        <f t="shared" si="6"/>
        <v>0</v>
      </c>
      <c r="I94" s="25">
        <f t="shared" si="7"/>
        <v>0</v>
      </c>
      <c r="J94" s="25"/>
      <c r="K94" s="17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7"/>
      <c r="AP94" s="29">
        <f t="shared" si="8"/>
        <v>0</v>
      </c>
      <c r="AQ94" s="13"/>
      <c r="AR94" s="13"/>
    </row>
    <row r="95" spans="2:44" ht="12.75">
      <c r="B95" s="13"/>
      <c r="C95" s="13"/>
      <c r="D95" s="14"/>
      <c r="E95" s="14"/>
      <c r="F95" s="14"/>
      <c r="G95" s="14"/>
      <c r="H95" s="15">
        <f t="shared" si="6"/>
        <v>0</v>
      </c>
      <c r="I95" s="25">
        <f t="shared" si="7"/>
        <v>0</v>
      </c>
      <c r="J95" s="25"/>
      <c r="K95" s="17"/>
      <c r="L95" s="24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7"/>
      <c r="AP95" s="29">
        <f t="shared" si="8"/>
        <v>0</v>
      </c>
      <c r="AQ95" s="13"/>
      <c r="AR95" s="13"/>
    </row>
    <row r="96" spans="2:44" ht="12.75">
      <c r="B96" s="13"/>
      <c r="C96" s="13"/>
      <c r="D96" s="14"/>
      <c r="E96" s="14"/>
      <c r="F96" s="14"/>
      <c r="G96" s="14"/>
      <c r="H96" s="15">
        <f t="shared" si="6"/>
        <v>0</v>
      </c>
      <c r="I96" s="25">
        <f t="shared" si="7"/>
        <v>0</v>
      </c>
      <c r="J96" s="25"/>
      <c r="K96" s="17"/>
      <c r="L96" s="24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7"/>
      <c r="AP96" s="29">
        <f t="shared" si="8"/>
        <v>0</v>
      </c>
      <c r="AQ96" s="13"/>
      <c r="AR96" s="13"/>
    </row>
    <row r="97" spans="2:44" ht="12.75">
      <c r="B97" s="17"/>
      <c r="C97" s="17"/>
      <c r="D97" s="12"/>
      <c r="E97" s="12"/>
      <c r="F97" s="14"/>
      <c r="G97" s="14"/>
      <c r="H97" s="15">
        <f t="shared" si="6"/>
        <v>0</v>
      </c>
      <c r="I97" s="25">
        <f t="shared" si="7"/>
        <v>0</v>
      </c>
      <c r="J97" s="25"/>
      <c r="K97" s="17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18"/>
      <c r="AJ97" s="18"/>
      <c r="AK97" s="18"/>
      <c r="AL97" s="18"/>
      <c r="AM97" s="18"/>
      <c r="AN97" s="18"/>
      <c r="AO97" s="17"/>
      <c r="AP97" s="29">
        <f t="shared" si="8"/>
        <v>0</v>
      </c>
      <c r="AQ97" s="17"/>
      <c r="AR97" s="17"/>
    </row>
    <row r="98" spans="2:44" ht="12.75">
      <c r="B98" s="17"/>
      <c r="C98" s="17"/>
      <c r="D98" s="12"/>
      <c r="E98" s="12"/>
      <c r="F98" s="14"/>
      <c r="G98" s="14"/>
      <c r="H98" s="15">
        <f t="shared" si="6"/>
        <v>0</v>
      </c>
      <c r="I98" s="25">
        <f t="shared" si="7"/>
        <v>0</v>
      </c>
      <c r="J98" s="25"/>
      <c r="K98" s="17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7"/>
      <c r="AP98" s="29">
        <f t="shared" si="8"/>
        <v>0</v>
      </c>
      <c r="AQ98" s="17"/>
      <c r="AR98" s="17"/>
    </row>
    <row r="99" spans="2:44" ht="12.75">
      <c r="B99" s="13"/>
      <c r="C99" s="13"/>
      <c r="D99" s="14"/>
      <c r="E99" s="14"/>
      <c r="F99" s="14"/>
      <c r="G99" s="14"/>
      <c r="H99" s="15">
        <f t="shared" si="6"/>
        <v>0</v>
      </c>
      <c r="I99" s="25">
        <f t="shared" si="7"/>
        <v>0</v>
      </c>
      <c r="J99" s="25"/>
      <c r="K99" s="17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7"/>
      <c r="AP99" s="29">
        <f t="shared" si="8"/>
        <v>0</v>
      </c>
      <c r="AQ99" s="13"/>
      <c r="AR99" s="13"/>
    </row>
    <row r="100" spans="2:44" ht="12.75">
      <c r="B100" s="13"/>
      <c r="C100" s="13"/>
      <c r="D100" s="14"/>
      <c r="E100" s="14"/>
      <c r="F100" s="14"/>
      <c r="G100" s="14"/>
      <c r="H100" s="15">
        <f t="shared" si="6"/>
        <v>0</v>
      </c>
      <c r="I100" s="25">
        <f t="shared" si="7"/>
        <v>0</v>
      </c>
      <c r="J100" s="25"/>
      <c r="K100" s="17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18"/>
      <c r="AL100" s="18"/>
      <c r="AM100" s="18"/>
      <c r="AN100" s="18"/>
      <c r="AO100" s="17"/>
      <c r="AP100" s="29">
        <f t="shared" si="8"/>
        <v>0</v>
      </c>
      <c r="AQ100" s="13"/>
      <c r="AR100" s="13"/>
    </row>
    <row r="101" spans="2:44" ht="12.75">
      <c r="B101" s="13"/>
      <c r="C101" s="13"/>
      <c r="D101" s="14"/>
      <c r="E101" s="14"/>
      <c r="F101" s="14"/>
      <c r="G101" s="14"/>
      <c r="H101" s="15">
        <f t="shared" si="6"/>
        <v>0</v>
      </c>
      <c r="I101" s="25">
        <f t="shared" si="7"/>
        <v>0</v>
      </c>
      <c r="J101" s="25"/>
      <c r="K101" s="17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7"/>
      <c r="AP101" s="29">
        <f t="shared" si="8"/>
        <v>0</v>
      </c>
      <c r="AQ101" s="13"/>
      <c r="AR101" s="13"/>
    </row>
    <row r="102" spans="2:44" ht="12.75">
      <c r="B102" s="13"/>
      <c r="C102" s="13"/>
      <c r="D102" s="14"/>
      <c r="E102" s="12"/>
      <c r="F102" s="14"/>
      <c r="G102" s="14"/>
      <c r="H102" s="15">
        <f t="shared" si="6"/>
        <v>0</v>
      </c>
      <c r="I102" s="25">
        <f t="shared" si="7"/>
        <v>0</v>
      </c>
      <c r="J102" s="25"/>
      <c r="K102" s="17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18"/>
      <c r="AL102" s="18"/>
      <c r="AM102" s="18"/>
      <c r="AN102" s="18"/>
      <c r="AO102" s="17"/>
      <c r="AP102" s="29">
        <f t="shared" si="8"/>
        <v>0</v>
      </c>
      <c r="AQ102" s="13"/>
      <c r="AR102" s="13"/>
    </row>
    <row r="103" spans="2:44" ht="12.75">
      <c r="B103" s="13"/>
      <c r="C103" s="13"/>
      <c r="D103" s="14"/>
      <c r="E103" s="14"/>
      <c r="F103" s="14"/>
      <c r="G103" s="14"/>
      <c r="H103" s="15">
        <f t="shared" si="6"/>
        <v>0</v>
      </c>
      <c r="I103" s="25">
        <f t="shared" si="7"/>
        <v>0</v>
      </c>
      <c r="J103" s="25"/>
      <c r="K103" s="17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18"/>
      <c r="AL103" s="18"/>
      <c r="AM103" s="18"/>
      <c r="AN103" s="18"/>
      <c r="AO103" s="17"/>
      <c r="AP103" s="29">
        <f t="shared" si="8"/>
        <v>0</v>
      </c>
      <c r="AQ103" s="13"/>
      <c r="AR103" s="13"/>
    </row>
    <row r="104" spans="2:44" ht="12.75">
      <c r="B104" s="13"/>
      <c r="C104" s="13"/>
      <c r="D104" s="14"/>
      <c r="E104" s="14"/>
      <c r="F104" s="14"/>
      <c r="G104" s="14"/>
      <c r="H104" s="15">
        <f t="shared" si="6"/>
        <v>0</v>
      </c>
      <c r="I104" s="25">
        <f t="shared" si="7"/>
        <v>0</v>
      </c>
      <c r="J104" s="25"/>
      <c r="K104" s="17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18"/>
      <c r="AL104" s="18"/>
      <c r="AM104" s="18"/>
      <c r="AN104" s="18"/>
      <c r="AO104" s="17"/>
      <c r="AP104" s="29">
        <f t="shared" si="8"/>
        <v>0</v>
      </c>
      <c r="AQ104" s="13"/>
      <c r="AR104" s="13"/>
    </row>
    <row r="105" spans="2:44" ht="12.75">
      <c r="B105" s="17"/>
      <c r="C105" s="17"/>
      <c r="D105" s="12"/>
      <c r="E105" s="12"/>
      <c r="F105" s="14"/>
      <c r="G105" s="14"/>
      <c r="H105" s="15">
        <f t="shared" si="6"/>
        <v>0</v>
      </c>
      <c r="I105" s="25">
        <f t="shared" si="7"/>
        <v>0</v>
      </c>
      <c r="J105" s="25"/>
      <c r="K105" s="17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18"/>
      <c r="AL105" s="18"/>
      <c r="AM105" s="18"/>
      <c r="AN105" s="18"/>
      <c r="AO105" s="17"/>
      <c r="AP105" s="29">
        <f t="shared" si="8"/>
        <v>0</v>
      </c>
      <c r="AQ105" s="17"/>
      <c r="AR105" s="17"/>
    </row>
    <row r="106" spans="2:44" ht="12.75">
      <c r="B106" s="13"/>
      <c r="C106" s="13"/>
      <c r="D106" s="14"/>
      <c r="E106" s="14"/>
      <c r="F106" s="14"/>
      <c r="G106" s="14"/>
      <c r="H106" s="15">
        <f t="shared" si="6"/>
        <v>0</v>
      </c>
      <c r="I106" s="25">
        <f t="shared" si="7"/>
        <v>0</v>
      </c>
      <c r="J106" s="25"/>
      <c r="K106" s="17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18"/>
      <c r="AL106" s="18"/>
      <c r="AM106" s="18"/>
      <c r="AN106" s="18"/>
      <c r="AO106" s="17"/>
      <c r="AP106" s="29">
        <f t="shared" si="8"/>
        <v>0</v>
      </c>
      <c r="AQ106" s="13"/>
      <c r="AR106" s="13"/>
    </row>
    <row r="107" spans="2:44" ht="12.75">
      <c r="B107" s="13"/>
      <c r="C107" s="13"/>
      <c r="D107" s="14"/>
      <c r="E107" s="14"/>
      <c r="F107" s="14"/>
      <c r="G107" s="14"/>
      <c r="H107" s="15">
        <f t="shared" si="6"/>
        <v>0</v>
      </c>
      <c r="I107" s="25">
        <f t="shared" si="7"/>
        <v>0</v>
      </c>
      <c r="J107" s="25"/>
      <c r="K107" s="17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18"/>
      <c r="AJ107" s="18"/>
      <c r="AK107" s="18"/>
      <c r="AL107" s="18"/>
      <c r="AM107" s="18"/>
      <c r="AN107" s="18"/>
      <c r="AO107" s="17"/>
      <c r="AP107" s="29">
        <f t="shared" si="8"/>
        <v>0</v>
      </c>
      <c r="AQ107" s="13"/>
      <c r="AR107" s="13"/>
    </row>
    <row r="108" spans="2:44" ht="12.75">
      <c r="B108" s="13"/>
      <c r="C108" s="13"/>
      <c r="D108" s="14"/>
      <c r="E108" s="14"/>
      <c r="F108" s="14"/>
      <c r="G108" s="14"/>
      <c r="H108" s="15">
        <f t="shared" si="6"/>
        <v>0</v>
      </c>
      <c r="I108" s="25">
        <f t="shared" si="7"/>
        <v>0</v>
      </c>
      <c r="J108" s="25"/>
      <c r="K108" s="17"/>
      <c r="L108" s="24"/>
      <c r="M108" s="24"/>
      <c r="N108" s="24"/>
      <c r="O108" s="24"/>
      <c r="P108" s="24"/>
      <c r="Q108" s="24"/>
      <c r="R108" s="24"/>
      <c r="S108" s="24"/>
      <c r="T108" s="24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7"/>
      <c r="AP108" s="29">
        <f t="shared" si="8"/>
        <v>0</v>
      </c>
      <c r="AQ108" s="13"/>
      <c r="AR108" s="13"/>
    </row>
    <row r="109" spans="2:44" ht="12.75">
      <c r="B109" s="13"/>
      <c r="C109" s="13"/>
      <c r="D109" s="14"/>
      <c r="E109" s="14"/>
      <c r="F109" s="14"/>
      <c r="G109" s="14"/>
      <c r="H109" s="15">
        <f t="shared" si="6"/>
        <v>0</v>
      </c>
      <c r="I109" s="25">
        <f t="shared" si="7"/>
        <v>0</v>
      </c>
      <c r="J109" s="25"/>
      <c r="K109" s="17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7"/>
      <c r="AP109" s="29">
        <f t="shared" si="8"/>
        <v>0</v>
      </c>
      <c r="AQ109" s="13"/>
      <c r="AR109" s="13"/>
    </row>
    <row r="110" spans="2:44" ht="12.75">
      <c r="B110" s="13"/>
      <c r="C110" s="13"/>
      <c r="D110" s="14"/>
      <c r="E110" s="14"/>
      <c r="F110" s="14"/>
      <c r="G110" s="14"/>
      <c r="H110" s="15">
        <f t="shared" si="6"/>
        <v>0</v>
      </c>
      <c r="I110" s="25">
        <f t="shared" si="7"/>
        <v>0</v>
      </c>
      <c r="J110" s="25"/>
      <c r="K110" s="17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7"/>
      <c r="AP110" s="29">
        <f t="shared" si="8"/>
        <v>0</v>
      </c>
      <c r="AQ110" s="13"/>
      <c r="AR110" s="13"/>
    </row>
    <row r="111" spans="2:44" ht="12.75">
      <c r="B111" s="13"/>
      <c r="C111" s="13"/>
      <c r="D111" s="14"/>
      <c r="E111" s="14"/>
      <c r="F111" s="12"/>
      <c r="G111" s="12"/>
      <c r="H111" s="15">
        <f aca="true" t="shared" si="9" ref="H111:H142">SUM((COUNTIF(L111:AK111,"E"))+COUNTIF(L111:AK111,"&gt;0"))</f>
        <v>0</v>
      </c>
      <c r="I111" s="25">
        <f aca="true" t="shared" si="10" ref="I111:I142">SUM(K111:AN111)</f>
        <v>0</v>
      </c>
      <c r="J111" s="25"/>
      <c r="K111" s="17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18"/>
      <c r="AL111" s="18"/>
      <c r="AM111" s="18"/>
      <c r="AN111" s="18"/>
      <c r="AO111" s="17"/>
      <c r="AP111" s="29">
        <f aca="true" t="shared" si="11" ref="AP111:AP142">SUM(L111:AN111)</f>
        <v>0</v>
      </c>
      <c r="AQ111" s="13"/>
      <c r="AR111" s="13"/>
    </row>
    <row r="112" spans="2:44" ht="12.75">
      <c r="B112" s="13"/>
      <c r="C112" s="13"/>
      <c r="D112" s="14"/>
      <c r="E112" s="12"/>
      <c r="F112" s="14"/>
      <c r="G112" s="14"/>
      <c r="H112" s="15">
        <f t="shared" si="9"/>
        <v>0</v>
      </c>
      <c r="I112" s="25">
        <f t="shared" si="10"/>
        <v>0</v>
      </c>
      <c r="J112" s="25"/>
      <c r="K112" s="17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18"/>
      <c r="AL112" s="18"/>
      <c r="AM112" s="18"/>
      <c r="AN112" s="18"/>
      <c r="AO112" s="17"/>
      <c r="AP112" s="29">
        <f t="shared" si="11"/>
        <v>0</v>
      </c>
      <c r="AQ112" s="13"/>
      <c r="AR112" s="13"/>
    </row>
    <row r="113" spans="2:44" ht="12.75">
      <c r="B113" s="13"/>
      <c r="C113" s="13"/>
      <c r="D113" s="14"/>
      <c r="E113" s="14"/>
      <c r="F113" s="14"/>
      <c r="G113" s="14"/>
      <c r="H113" s="15">
        <f t="shared" si="9"/>
        <v>0</v>
      </c>
      <c r="I113" s="25">
        <f t="shared" si="10"/>
        <v>0</v>
      </c>
      <c r="J113" s="25"/>
      <c r="K113" s="17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18"/>
      <c r="AL113" s="18"/>
      <c r="AM113" s="18"/>
      <c r="AN113" s="18"/>
      <c r="AO113" s="17"/>
      <c r="AP113" s="29">
        <f t="shared" si="11"/>
        <v>0</v>
      </c>
      <c r="AQ113" s="13"/>
      <c r="AR113" s="13"/>
    </row>
    <row r="114" spans="2:44" ht="12.75">
      <c r="B114" s="13"/>
      <c r="C114" s="13"/>
      <c r="D114" s="14"/>
      <c r="E114" s="14"/>
      <c r="F114" s="14"/>
      <c r="G114" s="14"/>
      <c r="H114" s="15">
        <f t="shared" si="9"/>
        <v>0</v>
      </c>
      <c r="I114" s="25">
        <f t="shared" si="10"/>
        <v>0</v>
      </c>
      <c r="J114" s="25"/>
      <c r="K114" s="17"/>
      <c r="L114" s="24"/>
      <c r="M114" s="24"/>
      <c r="N114" s="24"/>
      <c r="O114" s="24"/>
      <c r="P114" s="24"/>
      <c r="Q114" s="24"/>
      <c r="R114" s="24"/>
      <c r="S114" s="24"/>
      <c r="T114" s="24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7"/>
      <c r="AP114" s="29">
        <f t="shared" si="11"/>
        <v>0</v>
      </c>
      <c r="AQ114" s="13"/>
      <c r="AR114" s="13"/>
    </row>
    <row r="115" spans="2:44" ht="12.75">
      <c r="B115" s="13"/>
      <c r="C115" s="13"/>
      <c r="D115" s="14"/>
      <c r="E115" s="12"/>
      <c r="F115" s="14"/>
      <c r="G115" s="14"/>
      <c r="H115" s="15">
        <f t="shared" si="9"/>
        <v>0</v>
      </c>
      <c r="I115" s="25">
        <f t="shared" si="10"/>
        <v>0</v>
      </c>
      <c r="J115" s="25"/>
      <c r="K115" s="17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7"/>
      <c r="AP115" s="29">
        <f t="shared" si="11"/>
        <v>0</v>
      </c>
      <c r="AQ115" s="13"/>
      <c r="AR115" s="13"/>
    </row>
    <row r="116" spans="2:44" ht="12.75">
      <c r="B116" s="13"/>
      <c r="C116" s="13"/>
      <c r="D116" s="14"/>
      <c r="E116" s="14"/>
      <c r="F116" s="14"/>
      <c r="G116" s="14"/>
      <c r="H116" s="15">
        <f t="shared" si="9"/>
        <v>0</v>
      </c>
      <c r="I116" s="30">
        <f t="shared" si="10"/>
        <v>0</v>
      </c>
      <c r="J116" s="30"/>
      <c r="K116" s="17"/>
      <c r="L116" s="24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7"/>
      <c r="AP116" s="29">
        <f t="shared" si="11"/>
        <v>0</v>
      </c>
      <c r="AQ116" s="13"/>
      <c r="AR116" s="13"/>
    </row>
    <row r="117" spans="2:44" ht="12.75">
      <c r="B117" s="13"/>
      <c r="C117" s="13"/>
      <c r="D117" s="14"/>
      <c r="E117" s="12"/>
      <c r="F117" s="14"/>
      <c r="G117" s="14"/>
      <c r="H117" s="15">
        <f t="shared" si="9"/>
        <v>0</v>
      </c>
      <c r="I117" s="30">
        <f t="shared" si="10"/>
        <v>0</v>
      </c>
      <c r="J117" s="30"/>
      <c r="K117" s="17"/>
      <c r="L117" s="24"/>
      <c r="M117" s="24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7"/>
      <c r="AP117" s="29">
        <f t="shared" si="11"/>
        <v>0</v>
      </c>
      <c r="AQ117" s="13"/>
      <c r="AR117" s="13"/>
    </row>
    <row r="118" spans="2:44" ht="12.75">
      <c r="B118" s="13"/>
      <c r="C118" s="13"/>
      <c r="D118" s="14"/>
      <c r="E118" s="14"/>
      <c r="F118" s="14"/>
      <c r="G118" s="14"/>
      <c r="H118" s="15">
        <f t="shared" si="9"/>
        <v>0</v>
      </c>
      <c r="I118" s="25">
        <f t="shared" si="10"/>
        <v>0</v>
      </c>
      <c r="J118" s="25"/>
      <c r="K118" s="17"/>
      <c r="L118" s="24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7"/>
      <c r="AP118" s="29">
        <f t="shared" si="11"/>
        <v>0</v>
      </c>
      <c r="AQ118" s="13"/>
      <c r="AR118" s="13"/>
    </row>
    <row r="119" spans="2:44" ht="12.75">
      <c r="B119" s="13"/>
      <c r="C119" s="13"/>
      <c r="D119" s="14"/>
      <c r="E119" s="14"/>
      <c r="F119" s="14"/>
      <c r="G119" s="14"/>
      <c r="H119" s="15">
        <f t="shared" si="9"/>
        <v>0</v>
      </c>
      <c r="I119" s="25">
        <f t="shared" si="10"/>
        <v>0</v>
      </c>
      <c r="J119" s="25"/>
      <c r="K119" s="17"/>
      <c r="L119" s="24"/>
      <c r="M119" s="24"/>
      <c r="N119" s="24"/>
      <c r="O119" s="24"/>
      <c r="P119" s="24"/>
      <c r="Q119" s="24"/>
      <c r="R119" s="24"/>
      <c r="S119" s="24"/>
      <c r="T119" s="24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7"/>
      <c r="AP119" s="29">
        <f t="shared" si="11"/>
        <v>0</v>
      </c>
      <c r="AQ119" s="13"/>
      <c r="AR119" s="13"/>
    </row>
    <row r="120" spans="2:44" ht="12.75">
      <c r="B120" s="13"/>
      <c r="C120" s="13"/>
      <c r="D120" s="14"/>
      <c r="E120" s="12"/>
      <c r="F120" s="14"/>
      <c r="G120" s="14"/>
      <c r="H120" s="15">
        <f t="shared" si="9"/>
        <v>0</v>
      </c>
      <c r="I120" s="25">
        <f t="shared" si="10"/>
        <v>0</v>
      </c>
      <c r="J120" s="25"/>
      <c r="K120" s="17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18"/>
      <c r="AL120" s="18"/>
      <c r="AM120" s="18"/>
      <c r="AN120" s="18"/>
      <c r="AO120" s="17"/>
      <c r="AP120" s="29">
        <f t="shared" si="11"/>
        <v>0</v>
      </c>
      <c r="AQ120" s="13"/>
      <c r="AR120" s="13"/>
    </row>
    <row r="121" spans="2:44" ht="12.75">
      <c r="B121" s="13"/>
      <c r="C121" s="13"/>
      <c r="D121" s="14"/>
      <c r="E121" s="12"/>
      <c r="F121" s="14"/>
      <c r="G121" s="14"/>
      <c r="H121" s="15">
        <f t="shared" si="9"/>
        <v>0</v>
      </c>
      <c r="I121" s="25">
        <f t="shared" si="10"/>
        <v>0</v>
      </c>
      <c r="J121" s="25"/>
      <c r="K121" s="17"/>
      <c r="L121" s="24"/>
      <c r="M121" s="24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7"/>
      <c r="AP121" s="29">
        <f t="shared" si="11"/>
        <v>0</v>
      </c>
      <c r="AQ121" s="13"/>
      <c r="AR121" s="13"/>
    </row>
    <row r="122" spans="2:44" ht="12.75">
      <c r="B122" s="13"/>
      <c r="C122" s="13"/>
      <c r="D122" s="14"/>
      <c r="E122" s="12"/>
      <c r="F122" s="14"/>
      <c r="G122" s="14"/>
      <c r="H122" s="15">
        <f t="shared" si="9"/>
        <v>0</v>
      </c>
      <c r="I122" s="25">
        <f t="shared" si="10"/>
        <v>0</v>
      </c>
      <c r="J122" s="25"/>
      <c r="K122" s="17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18"/>
      <c r="AL122" s="18"/>
      <c r="AM122" s="18"/>
      <c r="AN122" s="18"/>
      <c r="AO122" s="17"/>
      <c r="AP122" s="29">
        <f t="shared" si="11"/>
        <v>0</v>
      </c>
      <c r="AQ122" s="13"/>
      <c r="AR122" s="13"/>
    </row>
    <row r="123" spans="2:44" ht="12.75">
      <c r="B123" s="13"/>
      <c r="C123" s="13"/>
      <c r="D123" s="14"/>
      <c r="E123" s="12"/>
      <c r="F123" s="14"/>
      <c r="G123" s="14"/>
      <c r="H123" s="15">
        <f t="shared" si="9"/>
        <v>0</v>
      </c>
      <c r="I123" s="25">
        <f t="shared" si="10"/>
        <v>0</v>
      </c>
      <c r="J123" s="25"/>
      <c r="K123" s="17"/>
      <c r="L123" s="24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7"/>
      <c r="AP123" s="29">
        <f t="shared" si="11"/>
        <v>0</v>
      </c>
      <c r="AQ123" s="13"/>
      <c r="AR123" s="13"/>
    </row>
    <row r="124" spans="2:44" ht="12.75">
      <c r="B124" s="13"/>
      <c r="C124" s="13"/>
      <c r="D124" s="14"/>
      <c r="E124" s="14"/>
      <c r="F124" s="14"/>
      <c r="G124" s="14"/>
      <c r="H124" s="15">
        <f t="shared" si="9"/>
        <v>0</v>
      </c>
      <c r="I124" s="25">
        <f t="shared" si="10"/>
        <v>0</v>
      </c>
      <c r="J124" s="25"/>
      <c r="K124" s="17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18"/>
      <c r="AL124" s="18"/>
      <c r="AM124" s="18"/>
      <c r="AN124" s="18"/>
      <c r="AO124" s="17"/>
      <c r="AP124" s="29">
        <f t="shared" si="11"/>
        <v>0</v>
      </c>
      <c r="AQ124" s="13"/>
      <c r="AR124" s="13"/>
    </row>
    <row r="125" spans="2:44" ht="12.75">
      <c r="B125" s="13"/>
      <c r="C125" s="13"/>
      <c r="D125" s="14"/>
      <c r="E125" s="14"/>
      <c r="F125" s="14"/>
      <c r="G125" s="14"/>
      <c r="H125" s="15">
        <f t="shared" si="9"/>
        <v>0</v>
      </c>
      <c r="I125" s="25">
        <f t="shared" si="10"/>
        <v>0</v>
      </c>
      <c r="J125" s="25"/>
      <c r="K125" s="17"/>
      <c r="L125" s="24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7"/>
      <c r="AP125" s="29">
        <f t="shared" si="11"/>
        <v>0</v>
      </c>
      <c r="AQ125" s="13"/>
      <c r="AR125" s="13"/>
    </row>
    <row r="126" spans="2:44" ht="12.75">
      <c r="B126" s="17"/>
      <c r="C126" s="17"/>
      <c r="D126" s="12"/>
      <c r="E126" s="14"/>
      <c r="F126" s="14"/>
      <c r="G126" s="14"/>
      <c r="H126" s="15">
        <f t="shared" si="9"/>
        <v>0</v>
      </c>
      <c r="I126" s="25">
        <f t="shared" si="10"/>
        <v>0</v>
      </c>
      <c r="J126" s="25"/>
      <c r="K126" s="17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18"/>
      <c r="AL126" s="18"/>
      <c r="AM126" s="18"/>
      <c r="AN126" s="18"/>
      <c r="AO126" s="17"/>
      <c r="AP126" s="29">
        <f t="shared" si="11"/>
        <v>0</v>
      </c>
      <c r="AQ126" s="17"/>
      <c r="AR126" s="17"/>
    </row>
    <row r="127" spans="2:44" ht="12.75">
      <c r="B127" s="13"/>
      <c r="C127" s="13"/>
      <c r="D127" s="14"/>
      <c r="E127" s="14"/>
      <c r="F127" s="14"/>
      <c r="G127" s="14"/>
      <c r="H127" s="15">
        <f t="shared" si="9"/>
        <v>0</v>
      </c>
      <c r="I127" s="25">
        <f t="shared" si="10"/>
        <v>0</v>
      </c>
      <c r="J127" s="25"/>
      <c r="K127" s="17"/>
      <c r="L127" s="24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7"/>
      <c r="AP127" s="29">
        <f t="shared" si="11"/>
        <v>0</v>
      </c>
      <c r="AQ127" s="13"/>
      <c r="AR127" s="13"/>
    </row>
    <row r="128" spans="2:44" ht="12.75">
      <c r="B128" s="13"/>
      <c r="C128" s="13"/>
      <c r="D128" s="14"/>
      <c r="E128" s="14"/>
      <c r="F128" s="14"/>
      <c r="G128" s="14"/>
      <c r="H128" s="15">
        <f t="shared" si="9"/>
        <v>0</v>
      </c>
      <c r="I128" s="25">
        <f t="shared" si="10"/>
        <v>0</v>
      </c>
      <c r="J128" s="25"/>
      <c r="K128" s="17"/>
      <c r="L128" s="24"/>
      <c r="M128" s="24"/>
      <c r="N128" s="24"/>
      <c r="O128" s="24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7"/>
      <c r="AP128" s="29">
        <f t="shared" si="11"/>
        <v>0</v>
      </c>
      <c r="AQ128" s="13"/>
      <c r="AR128" s="13"/>
    </row>
    <row r="129" spans="2:44" ht="12.75">
      <c r="B129" s="13"/>
      <c r="C129" s="13"/>
      <c r="D129" s="14"/>
      <c r="E129" s="14"/>
      <c r="F129" s="14"/>
      <c r="G129" s="14"/>
      <c r="H129" s="15">
        <f t="shared" si="9"/>
        <v>0</v>
      </c>
      <c r="I129" s="25">
        <f t="shared" si="10"/>
        <v>0</v>
      </c>
      <c r="J129" s="25"/>
      <c r="K129" s="17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7"/>
      <c r="AP129" s="29">
        <f t="shared" si="11"/>
        <v>0</v>
      </c>
      <c r="AQ129" s="13"/>
      <c r="AR129" s="13"/>
    </row>
    <row r="130" spans="2:44" ht="12.75">
      <c r="B130" s="13"/>
      <c r="C130" s="13"/>
      <c r="D130" s="14"/>
      <c r="E130" s="12"/>
      <c r="F130" s="14"/>
      <c r="G130" s="14"/>
      <c r="H130" s="15">
        <f t="shared" si="9"/>
        <v>0</v>
      </c>
      <c r="I130" s="25">
        <f t="shared" si="10"/>
        <v>0</v>
      </c>
      <c r="J130" s="25"/>
      <c r="K130" s="17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7"/>
      <c r="AP130" s="29">
        <f t="shared" si="11"/>
        <v>0</v>
      </c>
      <c r="AQ130" s="13"/>
      <c r="AR130" s="13"/>
    </row>
    <row r="131" spans="2:44" ht="12.75">
      <c r="B131" s="13"/>
      <c r="C131" s="13"/>
      <c r="D131" s="14"/>
      <c r="E131" s="14"/>
      <c r="F131" s="14"/>
      <c r="G131" s="14"/>
      <c r="H131" s="15">
        <f t="shared" si="9"/>
        <v>0</v>
      </c>
      <c r="I131" s="25">
        <f t="shared" si="10"/>
        <v>0</v>
      </c>
      <c r="J131" s="25"/>
      <c r="K131" s="17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18"/>
      <c r="AL131" s="18"/>
      <c r="AM131" s="18"/>
      <c r="AN131" s="18"/>
      <c r="AO131" s="17"/>
      <c r="AP131" s="29">
        <f t="shared" si="11"/>
        <v>0</v>
      </c>
      <c r="AQ131" s="13"/>
      <c r="AR131" s="13"/>
    </row>
    <row r="132" spans="2:44" ht="12.75">
      <c r="B132" s="13"/>
      <c r="C132" s="13"/>
      <c r="D132" s="14"/>
      <c r="E132" s="14"/>
      <c r="F132" s="14"/>
      <c r="G132" s="14"/>
      <c r="H132" s="15">
        <f t="shared" si="9"/>
        <v>0</v>
      </c>
      <c r="I132" s="25">
        <f t="shared" si="10"/>
        <v>0</v>
      </c>
      <c r="J132" s="25"/>
      <c r="K132" s="17"/>
      <c r="L132" s="24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7"/>
      <c r="AP132" s="29">
        <f t="shared" si="11"/>
        <v>0</v>
      </c>
      <c r="AQ132" s="13"/>
      <c r="AR132" s="13"/>
    </row>
    <row r="133" spans="2:44" ht="12.75">
      <c r="B133" s="13"/>
      <c r="C133" s="13"/>
      <c r="D133" s="14"/>
      <c r="E133" s="14"/>
      <c r="F133" s="12"/>
      <c r="G133" s="12"/>
      <c r="H133" s="15">
        <f t="shared" si="9"/>
        <v>0</v>
      </c>
      <c r="I133" s="25">
        <f t="shared" si="10"/>
        <v>0</v>
      </c>
      <c r="J133" s="25"/>
      <c r="K133" s="17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18"/>
      <c r="AL133" s="18"/>
      <c r="AM133" s="18"/>
      <c r="AN133" s="18"/>
      <c r="AO133" s="17"/>
      <c r="AP133" s="29">
        <f t="shared" si="11"/>
        <v>0</v>
      </c>
      <c r="AQ133" s="13"/>
      <c r="AR133" s="13"/>
    </row>
    <row r="134" spans="2:44" ht="12.75">
      <c r="B134" s="13"/>
      <c r="C134" s="13"/>
      <c r="D134" s="14"/>
      <c r="E134" s="12"/>
      <c r="F134" s="14"/>
      <c r="G134" s="14"/>
      <c r="H134" s="15">
        <f t="shared" si="9"/>
        <v>0</v>
      </c>
      <c r="I134" s="25">
        <f t="shared" si="10"/>
        <v>0</v>
      </c>
      <c r="J134" s="25"/>
      <c r="K134" s="17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18"/>
      <c r="AJ134" s="18"/>
      <c r="AK134" s="18"/>
      <c r="AL134" s="18"/>
      <c r="AM134" s="18"/>
      <c r="AN134" s="18"/>
      <c r="AO134" s="17"/>
      <c r="AP134" s="29">
        <f t="shared" si="11"/>
        <v>0</v>
      </c>
      <c r="AQ134" s="13"/>
      <c r="AR134" s="13"/>
    </row>
    <row r="135" spans="2:44" ht="12.75">
      <c r="B135" s="13"/>
      <c r="C135" s="13"/>
      <c r="D135" s="14"/>
      <c r="E135" s="14"/>
      <c r="F135" s="14"/>
      <c r="G135" s="14"/>
      <c r="H135" s="15">
        <f t="shared" si="9"/>
        <v>0</v>
      </c>
      <c r="I135" s="25">
        <f t="shared" si="10"/>
        <v>0</v>
      </c>
      <c r="J135" s="25"/>
      <c r="K135" s="17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18"/>
      <c r="AL135" s="18"/>
      <c r="AM135" s="18"/>
      <c r="AN135" s="18"/>
      <c r="AO135" s="17"/>
      <c r="AP135" s="29">
        <f t="shared" si="11"/>
        <v>0</v>
      </c>
      <c r="AQ135" s="13"/>
      <c r="AR135" s="13"/>
    </row>
    <row r="136" spans="2:44" ht="12.75">
      <c r="B136" s="13"/>
      <c r="C136" s="13"/>
      <c r="D136" s="14"/>
      <c r="E136" s="14"/>
      <c r="F136" s="14"/>
      <c r="G136" s="14"/>
      <c r="H136" s="15">
        <f t="shared" si="9"/>
        <v>0</v>
      </c>
      <c r="I136" s="25">
        <f t="shared" si="10"/>
        <v>0</v>
      </c>
      <c r="J136" s="25"/>
      <c r="K136" s="17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7"/>
      <c r="AP136" s="29">
        <f t="shared" si="11"/>
        <v>0</v>
      </c>
      <c r="AQ136" s="13"/>
      <c r="AR136" s="13"/>
    </row>
    <row r="137" spans="2:44" ht="12.75">
      <c r="B137" s="13"/>
      <c r="C137" s="13"/>
      <c r="D137" s="14"/>
      <c r="E137" s="14"/>
      <c r="F137" s="12"/>
      <c r="G137" s="12"/>
      <c r="H137" s="15">
        <f t="shared" si="9"/>
        <v>0</v>
      </c>
      <c r="I137" s="25">
        <f t="shared" si="10"/>
        <v>0</v>
      </c>
      <c r="J137" s="25"/>
      <c r="K137" s="17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18"/>
      <c r="AL137" s="18"/>
      <c r="AM137" s="18"/>
      <c r="AN137" s="18"/>
      <c r="AO137" s="17"/>
      <c r="AP137" s="29">
        <f t="shared" si="11"/>
        <v>0</v>
      </c>
      <c r="AQ137" s="13"/>
      <c r="AR137" s="13"/>
    </row>
    <row r="138" spans="2:44" ht="12.75">
      <c r="B138" s="13"/>
      <c r="C138" s="13"/>
      <c r="D138" s="14"/>
      <c r="E138" s="14"/>
      <c r="F138" s="14"/>
      <c r="G138" s="14"/>
      <c r="H138" s="15">
        <f t="shared" si="9"/>
        <v>0</v>
      </c>
      <c r="I138" s="25">
        <f t="shared" si="10"/>
        <v>0</v>
      </c>
      <c r="J138" s="25"/>
      <c r="K138" s="17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7"/>
      <c r="AP138" s="29">
        <f t="shared" si="11"/>
        <v>0</v>
      </c>
      <c r="AQ138" s="13"/>
      <c r="AR138" s="13"/>
    </row>
    <row r="139" spans="2:44" ht="12.75">
      <c r="B139" s="13"/>
      <c r="C139" s="13"/>
      <c r="D139" s="14"/>
      <c r="E139" s="14"/>
      <c r="F139" s="14"/>
      <c r="G139" s="14"/>
      <c r="H139" s="15">
        <f t="shared" si="9"/>
        <v>0</v>
      </c>
      <c r="I139" s="25">
        <f t="shared" si="10"/>
        <v>0</v>
      </c>
      <c r="J139" s="25"/>
      <c r="K139" s="17"/>
      <c r="L139" s="24"/>
      <c r="M139" s="24"/>
      <c r="N139" s="24"/>
      <c r="O139" s="24"/>
      <c r="P139" s="24"/>
      <c r="Q139" s="24"/>
      <c r="R139" s="24"/>
      <c r="S139" s="24"/>
      <c r="T139" s="24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7"/>
      <c r="AP139" s="29">
        <f t="shared" si="11"/>
        <v>0</v>
      </c>
      <c r="AQ139" s="13"/>
      <c r="AR139" s="13"/>
    </row>
    <row r="140" spans="2:44" ht="12.75">
      <c r="B140" s="13"/>
      <c r="C140" s="13"/>
      <c r="D140" s="14"/>
      <c r="E140" s="12"/>
      <c r="F140" s="12"/>
      <c r="G140" s="12"/>
      <c r="H140" s="15">
        <f t="shared" si="9"/>
        <v>0</v>
      </c>
      <c r="I140" s="25">
        <f t="shared" si="10"/>
        <v>0</v>
      </c>
      <c r="J140" s="25"/>
      <c r="K140" s="17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18"/>
      <c r="AL140" s="18"/>
      <c r="AM140" s="18"/>
      <c r="AN140" s="18"/>
      <c r="AO140" s="17"/>
      <c r="AP140" s="29">
        <f t="shared" si="11"/>
        <v>0</v>
      </c>
      <c r="AQ140" s="13"/>
      <c r="AR140" s="13"/>
    </row>
    <row r="141" spans="2:44" ht="12.75">
      <c r="B141" s="13"/>
      <c r="C141" s="13"/>
      <c r="D141" s="14"/>
      <c r="E141" s="14"/>
      <c r="F141" s="14"/>
      <c r="G141" s="14"/>
      <c r="H141" s="15">
        <f t="shared" si="9"/>
        <v>0</v>
      </c>
      <c r="I141" s="25">
        <f t="shared" si="10"/>
        <v>0</v>
      </c>
      <c r="J141" s="25"/>
      <c r="K141" s="17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7"/>
      <c r="AP141" s="29">
        <f t="shared" si="11"/>
        <v>0</v>
      </c>
      <c r="AQ141" s="13"/>
      <c r="AR141" s="13"/>
    </row>
    <row r="142" spans="2:44" ht="12.75">
      <c r="B142" s="13"/>
      <c r="C142" s="13"/>
      <c r="D142" s="14"/>
      <c r="E142" s="12"/>
      <c r="F142" s="12"/>
      <c r="G142" s="12"/>
      <c r="H142" s="15">
        <f t="shared" si="9"/>
        <v>0</v>
      </c>
      <c r="I142" s="25">
        <f t="shared" si="10"/>
        <v>0</v>
      </c>
      <c r="J142" s="25"/>
      <c r="K142" s="17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18"/>
      <c r="AL142" s="18"/>
      <c r="AM142" s="18"/>
      <c r="AN142" s="18"/>
      <c r="AO142" s="17"/>
      <c r="AP142" s="29">
        <f t="shared" si="11"/>
        <v>0</v>
      </c>
      <c r="AQ142" s="13"/>
      <c r="AR142" s="13"/>
    </row>
    <row r="143" spans="2:44" ht="12.75">
      <c r="B143" s="13"/>
      <c r="C143" s="13"/>
      <c r="D143" s="14"/>
      <c r="E143" s="14"/>
      <c r="F143" s="14"/>
      <c r="G143" s="14"/>
      <c r="H143" s="15">
        <f aca="true" t="shared" si="12" ref="H143:H174">SUM((COUNTIF(L143:AK143,"E"))+COUNTIF(L143:AK143,"&gt;0"))</f>
        <v>0</v>
      </c>
      <c r="I143" s="25">
        <f aca="true" t="shared" si="13" ref="I143:I174">SUM(K143:AN143)</f>
        <v>0</v>
      </c>
      <c r="J143" s="25"/>
      <c r="K143" s="17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7"/>
      <c r="AP143" s="29">
        <f aca="true" t="shared" si="14" ref="AP143:AP169">SUM(L143:AN143)</f>
        <v>0</v>
      </c>
      <c r="AQ143" s="13"/>
      <c r="AR143" s="13"/>
    </row>
    <row r="144" spans="2:44" ht="12.75">
      <c r="B144" s="13"/>
      <c r="C144" s="13"/>
      <c r="D144" s="14"/>
      <c r="E144" s="14"/>
      <c r="F144" s="14"/>
      <c r="G144" s="14"/>
      <c r="H144" s="15">
        <f t="shared" si="12"/>
        <v>0</v>
      </c>
      <c r="I144" s="25">
        <f t="shared" si="13"/>
        <v>0</v>
      </c>
      <c r="J144" s="25"/>
      <c r="K144" s="17"/>
      <c r="L144" s="24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7"/>
      <c r="AP144" s="29">
        <f t="shared" si="14"/>
        <v>0</v>
      </c>
      <c r="AQ144" s="13"/>
      <c r="AR144" s="13"/>
    </row>
    <row r="145" spans="2:44" ht="12.75">
      <c r="B145" s="13"/>
      <c r="C145" s="13"/>
      <c r="D145" s="14"/>
      <c r="E145" s="14"/>
      <c r="F145" s="14"/>
      <c r="G145" s="14"/>
      <c r="H145" s="15">
        <f t="shared" si="12"/>
        <v>0</v>
      </c>
      <c r="I145" s="25">
        <f t="shared" si="13"/>
        <v>0</v>
      </c>
      <c r="J145" s="25"/>
      <c r="K145" s="17"/>
      <c r="L145" s="24"/>
      <c r="M145" s="24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7"/>
      <c r="AP145" s="29">
        <f t="shared" si="14"/>
        <v>0</v>
      </c>
      <c r="AQ145" s="13"/>
      <c r="AR145" s="13"/>
    </row>
    <row r="146" spans="2:44" ht="12.75">
      <c r="B146" s="13"/>
      <c r="C146" s="13"/>
      <c r="D146" s="14"/>
      <c r="E146" s="12"/>
      <c r="F146" s="14"/>
      <c r="G146" s="14"/>
      <c r="H146" s="15">
        <f t="shared" si="12"/>
        <v>0</v>
      </c>
      <c r="I146" s="25">
        <f t="shared" si="13"/>
        <v>0</v>
      </c>
      <c r="J146" s="25"/>
      <c r="K146" s="17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18"/>
      <c r="AL146" s="18"/>
      <c r="AM146" s="18"/>
      <c r="AN146" s="18"/>
      <c r="AO146" s="17"/>
      <c r="AP146" s="29">
        <f t="shared" si="14"/>
        <v>0</v>
      </c>
      <c r="AQ146" s="13"/>
      <c r="AR146" s="13"/>
    </row>
    <row r="147" spans="2:44" ht="12.75">
      <c r="B147" s="13"/>
      <c r="C147" s="13"/>
      <c r="D147" s="14"/>
      <c r="E147" s="14"/>
      <c r="F147" s="14"/>
      <c r="G147" s="14"/>
      <c r="H147" s="15">
        <f t="shared" si="12"/>
        <v>0</v>
      </c>
      <c r="I147" s="25">
        <f t="shared" si="13"/>
        <v>0</v>
      </c>
      <c r="J147" s="25"/>
      <c r="K147" s="17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7"/>
      <c r="AP147" s="29">
        <f t="shared" si="14"/>
        <v>0</v>
      </c>
      <c r="AQ147" s="13"/>
      <c r="AR147" s="13"/>
    </row>
    <row r="148" spans="2:44" ht="12.75">
      <c r="B148" s="13"/>
      <c r="C148" s="13"/>
      <c r="D148" s="14"/>
      <c r="E148" s="12"/>
      <c r="F148" s="14"/>
      <c r="G148" s="14"/>
      <c r="H148" s="15">
        <f t="shared" si="12"/>
        <v>0</v>
      </c>
      <c r="I148" s="25">
        <f t="shared" si="13"/>
        <v>0</v>
      </c>
      <c r="J148" s="25"/>
      <c r="K148" s="17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7"/>
      <c r="AP148" s="29">
        <f t="shared" si="14"/>
        <v>0</v>
      </c>
      <c r="AQ148" s="13"/>
      <c r="AR148" s="13"/>
    </row>
    <row r="149" spans="2:44" ht="12.75">
      <c r="B149" s="13"/>
      <c r="C149" s="13"/>
      <c r="D149" s="14"/>
      <c r="E149" s="14"/>
      <c r="F149" s="14"/>
      <c r="G149" s="12"/>
      <c r="H149" s="15">
        <f t="shared" si="12"/>
        <v>0</v>
      </c>
      <c r="I149" s="25">
        <f t="shared" si="13"/>
        <v>0</v>
      </c>
      <c r="J149" s="25"/>
      <c r="K149" s="17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7"/>
      <c r="AP149" s="29">
        <f t="shared" si="14"/>
        <v>0</v>
      </c>
      <c r="AQ149" s="13"/>
      <c r="AR149" s="13"/>
    </row>
    <row r="150" spans="2:44" ht="12.75">
      <c r="B150" s="13"/>
      <c r="C150" s="13"/>
      <c r="D150" s="14"/>
      <c r="E150" s="12"/>
      <c r="F150" s="14"/>
      <c r="G150" s="12"/>
      <c r="H150" s="15">
        <f t="shared" si="12"/>
        <v>0</v>
      </c>
      <c r="I150" s="25">
        <f t="shared" si="13"/>
        <v>0</v>
      </c>
      <c r="J150" s="25"/>
      <c r="K150" s="17"/>
      <c r="L150" s="24"/>
      <c r="M150" s="24"/>
      <c r="N150" s="24"/>
      <c r="O150" s="24"/>
      <c r="P150" s="24"/>
      <c r="Q150" s="24"/>
      <c r="R150" s="24"/>
      <c r="S150" s="24"/>
      <c r="T150" s="24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7"/>
      <c r="AP150" s="29">
        <f t="shared" si="14"/>
        <v>0</v>
      </c>
      <c r="AQ150" s="13"/>
      <c r="AR150" s="13"/>
    </row>
    <row r="151" spans="2:44" ht="12.75">
      <c r="B151" s="13"/>
      <c r="C151" s="13"/>
      <c r="D151" s="14"/>
      <c r="E151" s="14"/>
      <c r="F151" s="14"/>
      <c r="G151" s="14"/>
      <c r="H151" s="15">
        <f t="shared" si="12"/>
        <v>0</v>
      </c>
      <c r="I151" s="25">
        <f t="shared" si="13"/>
        <v>0</v>
      </c>
      <c r="J151" s="25"/>
      <c r="K151" s="17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7"/>
      <c r="AP151" s="29">
        <f t="shared" si="14"/>
        <v>0</v>
      </c>
      <c r="AQ151" s="13"/>
      <c r="AR151" s="13"/>
    </row>
    <row r="152" spans="2:44" ht="12.75">
      <c r="B152" s="13"/>
      <c r="C152" s="13"/>
      <c r="D152" s="14"/>
      <c r="E152" s="12"/>
      <c r="F152" s="14"/>
      <c r="G152" s="14"/>
      <c r="H152" s="15">
        <f t="shared" si="12"/>
        <v>0</v>
      </c>
      <c r="I152" s="25">
        <f t="shared" si="13"/>
        <v>0</v>
      </c>
      <c r="J152" s="25"/>
      <c r="K152" s="17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18"/>
      <c r="AL152" s="18"/>
      <c r="AM152" s="18"/>
      <c r="AN152" s="18"/>
      <c r="AO152" s="17"/>
      <c r="AP152" s="29">
        <f t="shared" si="14"/>
        <v>0</v>
      </c>
      <c r="AQ152" s="13"/>
      <c r="AR152" s="13"/>
    </row>
    <row r="153" spans="2:44" ht="12.75">
      <c r="B153" s="13"/>
      <c r="C153" s="13"/>
      <c r="D153" s="14"/>
      <c r="E153" s="12"/>
      <c r="F153" s="14"/>
      <c r="G153" s="14"/>
      <c r="H153" s="15">
        <f t="shared" si="12"/>
        <v>0</v>
      </c>
      <c r="I153" s="25">
        <f t="shared" si="13"/>
        <v>0</v>
      </c>
      <c r="J153" s="25"/>
      <c r="K153" s="17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18"/>
      <c r="AL153" s="18"/>
      <c r="AM153" s="18"/>
      <c r="AN153" s="18"/>
      <c r="AO153" s="17"/>
      <c r="AP153" s="29">
        <f t="shared" si="14"/>
        <v>0</v>
      </c>
      <c r="AQ153" s="13"/>
      <c r="AR153" s="13"/>
    </row>
    <row r="154" spans="2:44" ht="12.75">
      <c r="B154" s="13"/>
      <c r="C154" s="13"/>
      <c r="D154" s="14"/>
      <c r="E154" s="12"/>
      <c r="F154" s="14"/>
      <c r="G154" s="14"/>
      <c r="H154" s="15">
        <f t="shared" si="12"/>
        <v>0</v>
      </c>
      <c r="I154" s="25">
        <f t="shared" si="13"/>
        <v>0</v>
      </c>
      <c r="J154" s="25"/>
      <c r="K154" s="17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7"/>
      <c r="AP154" s="29">
        <f t="shared" si="14"/>
        <v>0</v>
      </c>
      <c r="AQ154" s="13"/>
      <c r="AR154" s="13"/>
    </row>
    <row r="155" spans="2:44" ht="12.75">
      <c r="B155" s="13"/>
      <c r="C155" s="13"/>
      <c r="D155" s="14"/>
      <c r="E155" s="14"/>
      <c r="F155" s="12"/>
      <c r="G155" s="12"/>
      <c r="H155" s="15">
        <f t="shared" si="12"/>
        <v>0</v>
      </c>
      <c r="I155" s="25">
        <f t="shared" si="13"/>
        <v>0</v>
      </c>
      <c r="J155" s="25"/>
      <c r="K155" s="17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18"/>
      <c r="AL155" s="18"/>
      <c r="AM155" s="18"/>
      <c r="AN155" s="18"/>
      <c r="AO155" s="17"/>
      <c r="AP155" s="29">
        <f t="shared" si="14"/>
        <v>0</v>
      </c>
      <c r="AQ155" s="13"/>
      <c r="AR155" s="13"/>
    </row>
    <row r="156" spans="2:44" ht="12.75">
      <c r="B156" s="13"/>
      <c r="C156" s="13"/>
      <c r="D156" s="14"/>
      <c r="E156" s="14"/>
      <c r="F156" s="14"/>
      <c r="G156" s="14"/>
      <c r="H156" s="15">
        <f t="shared" si="12"/>
        <v>0</v>
      </c>
      <c r="I156" s="25">
        <f t="shared" si="13"/>
        <v>0</v>
      </c>
      <c r="J156" s="25"/>
      <c r="K156" s="17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18"/>
      <c r="AL156" s="18"/>
      <c r="AM156" s="18"/>
      <c r="AN156" s="18"/>
      <c r="AO156" s="17"/>
      <c r="AP156" s="29">
        <f t="shared" si="14"/>
        <v>0</v>
      </c>
      <c r="AQ156" s="13"/>
      <c r="AR156" s="13"/>
    </row>
    <row r="157" spans="2:44" ht="12.75">
      <c r="B157" s="13"/>
      <c r="C157" s="13"/>
      <c r="D157" s="14"/>
      <c r="E157" s="14"/>
      <c r="F157" s="14"/>
      <c r="G157" s="14"/>
      <c r="H157" s="15">
        <f t="shared" si="12"/>
        <v>0</v>
      </c>
      <c r="I157" s="25">
        <f t="shared" si="13"/>
        <v>0</v>
      </c>
      <c r="J157" s="25"/>
      <c r="K157" s="17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7"/>
      <c r="AP157" s="29">
        <f t="shared" si="14"/>
        <v>0</v>
      </c>
      <c r="AQ157" s="13"/>
      <c r="AR157" s="13"/>
    </row>
    <row r="158" spans="2:44" ht="12.75">
      <c r="B158" s="13"/>
      <c r="C158" s="13"/>
      <c r="D158" s="14"/>
      <c r="E158" s="12"/>
      <c r="F158" s="14"/>
      <c r="G158" s="14"/>
      <c r="H158" s="15">
        <f t="shared" si="12"/>
        <v>0</v>
      </c>
      <c r="I158" s="25">
        <f t="shared" si="13"/>
        <v>0</v>
      </c>
      <c r="J158" s="25"/>
      <c r="K158" s="17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7"/>
      <c r="AP158" s="29">
        <f t="shared" si="14"/>
        <v>0</v>
      </c>
      <c r="AQ158" s="13"/>
      <c r="AR158" s="13"/>
    </row>
    <row r="159" spans="2:44" ht="12.75">
      <c r="B159" s="13"/>
      <c r="C159" s="13"/>
      <c r="D159" s="14"/>
      <c r="E159" s="14"/>
      <c r="F159" s="14"/>
      <c r="G159" s="14"/>
      <c r="H159" s="15">
        <f t="shared" si="12"/>
        <v>0</v>
      </c>
      <c r="I159" s="25">
        <f t="shared" si="13"/>
        <v>0</v>
      </c>
      <c r="J159" s="25"/>
      <c r="K159" s="17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7"/>
      <c r="AP159" s="29">
        <f t="shared" si="14"/>
        <v>0</v>
      </c>
      <c r="AQ159" s="13"/>
      <c r="AR159" s="13"/>
    </row>
    <row r="160" spans="2:44" ht="12.75">
      <c r="B160" s="13"/>
      <c r="C160" s="13"/>
      <c r="D160" s="14"/>
      <c r="E160" s="14"/>
      <c r="F160" s="14"/>
      <c r="G160" s="14"/>
      <c r="H160" s="15">
        <f t="shared" si="12"/>
        <v>0</v>
      </c>
      <c r="I160" s="30">
        <f t="shared" si="13"/>
        <v>0</v>
      </c>
      <c r="J160" s="30"/>
      <c r="K160" s="17"/>
      <c r="L160" s="24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7"/>
      <c r="AP160" s="29">
        <f t="shared" si="14"/>
        <v>0</v>
      </c>
      <c r="AQ160" s="13"/>
      <c r="AR160" s="13"/>
    </row>
    <row r="161" spans="2:44" ht="12.75">
      <c r="B161" s="13"/>
      <c r="C161" s="13"/>
      <c r="D161" s="14"/>
      <c r="E161" s="14"/>
      <c r="F161" s="14"/>
      <c r="G161" s="14"/>
      <c r="H161" s="15">
        <f t="shared" si="12"/>
        <v>0</v>
      </c>
      <c r="I161" s="25">
        <f t="shared" si="13"/>
        <v>0</v>
      </c>
      <c r="J161" s="25"/>
      <c r="K161" s="17"/>
      <c r="L161" s="24"/>
      <c r="M161" s="24"/>
      <c r="N161" s="24"/>
      <c r="O161" s="24"/>
      <c r="P161" s="24"/>
      <c r="Q161" s="24"/>
      <c r="R161" s="24"/>
      <c r="S161" s="24"/>
      <c r="T161" s="24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7"/>
      <c r="AP161" s="29">
        <f t="shared" si="14"/>
        <v>0</v>
      </c>
      <c r="AQ161" s="13"/>
      <c r="AR161" s="13"/>
    </row>
    <row r="162" spans="2:44" ht="12.75">
      <c r="B162" s="13"/>
      <c r="C162" s="13"/>
      <c r="D162" s="14"/>
      <c r="E162" s="14"/>
      <c r="F162" s="14"/>
      <c r="G162" s="14"/>
      <c r="H162" s="15">
        <f t="shared" si="12"/>
        <v>0</v>
      </c>
      <c r="I162" s="25">
        <f t="shared" si="13"/>
        <v>0</v>
      </c>
      <c r="J162" s="25"/>
      <c r="K162" s="17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7"/>
      <c r="AP162" s="29">
        <f t="shared" si="14"/>
        <v>0</v>
      </c>
      <c r="AQ162" s="13"/>
      <c r="AR162" s="13"/>
    </row>
    <row r="163" spans="2:44" ht="12.75">
      <c r="B163" s="13"/>
      <c r="C163" s="13"/>
      <c r="D163" s="14"/>
      <c r="E163" s="14"/>
      <c r="F163" s="14"/>
      <c r="G163" s="14"/>
      <c r="H163" s="15">
        <f t="shared" si="12"/>
        <v>0</v>
      </c>
      <c r="I163" s="25">
        <f t="shared" si="13"/>
        <v>0</v>
      </c>
      <c r="J163" s="25"/>
      <c r="K163" s="17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18"/>
      <c r="AL163" s="18"/>
      <c r="AM163" s="18"/>
      <c r="AN163" s="18"/>
      <c r="AO163" s="17"/>
      <c r="AP163" s="29">
        <f t="shared" si="14"/>
        <v>0</v>
      </c>
      <c r="AQ163" s="13"/>
      <c r="AR163" s="13"/>
    </row>
    <row r="164" spans="2:44" ht="12.75">
      <c r="B164" s="13"/>
      <c r="C164" s="13"/>
      <c r="D164" s="14"/>
      <c r="E164" s="12"/>
      <c r="F164" s="14"/>
      <c r="G164" s="14"/>
      <c r="H164" s="15">
        <f t="shared" si="12"/>
        <v>0</v>
      </c>
      <c r="I164" s="25">
        <f t="shared" si="13"/>
        <v>0</v>
      </c>
      <c r="J164" s="25"/>
      <c r="K164" s="17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18"/>
      <c r="AJ164" s="18"/>
      <c r="AK164" s="18"/>
      <c r="AL164" s="18"/>
      <c r="AM164" s="18"/>
      <c r="AN164" s="18"/>
      <c r="AO164" s="17"/>
      <c r="AP164" s="29">
        <f t="shared" si="14"/>
        <v>0</v>
      </c>
      <c r="AQ164" s="13"/>
      <c r="AR164" s="13"/>
    </row>
    <row r="165" spans="2:44" ht="12.75">
      <c r="B165" s="13"/>
      <c r="C165" s="13"/>
      <c r="D165" s="14"/>
      <c r="E165" s="14"/>
      <c r="F165" s="14"/>
      <c r="G165" s="14"/>
      <c r="H165" s="15">
        <f t="shared" si="12"/>
        <v>0</v>
      </c>
      <c r="I165" s="25">
        <f t="shared" si="13"/>
        <v>0</v>
      </c>
      <c r="J165" s="25"/>
      <c r="K165" s="17"/>
      <c r="L165" s="24"/>
      <c r="M165" s="24"/>
      <c r="N165" s="24"/>
      <c r="O165" s="24"/>
      <c r="P165" s="24"/>
      <c r="Q165" s="24"/>
      <c r="R165" s="24"/>
      <c r="S165" s="24"/>
      <c r="T165" s="24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7"/>
      <c r="AP165" s="29">
        <f t="shared" si="14"/>
        <v>0</v>
      </c>
      <c r="AQ165" s="13"/>
      <c r="AR165" s="13"/>
    </row>
    <row r="166" spans="2:44" ht="12.75">
      <c r="B166" s="13"/>
      <c r="C166" s="13"/>
      <c r="D166" s="14"/>
      <c r="E166" s="14"/>
      <c r="F166" s="14"/>
      <c r="G166" s="14"/>
      <c r="H166" s="15">
        <f t="shared" si="12"/>
        <v>0</v>
      </c>
      <c r="I166" s="25">
        <f t="shared" si="13"/>
        <v>0</v>
      </c>
      <c r="J166" s="25"/>
      <c r="K166" s="17"/>
      <c r="L166" s="24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7"/>
      <c r="AP166" s="29">
        <f t="shared" si="14"/>
        <v>0</v>
      </c>
      <c r="AQ166" s="13"/>
      <c r="AR166" s="13"/>
    </row>
    <row r="167" spans="2:44" ht="12.75">
      <c r="B167" s="13"/>
      <c r="C167" s="13"/>
      <c r="D167" s="14"/>
      <c r="E167" s="14"/>
      <c r="F167" s="14"/>
      <c r="G167" s="14"/>
      <c r="H167" s="15">
        <f t="shared" si="12"/>
        <v>0</v>
      </c>
      <c r="I167" s="25">
        <f t="shared" si="13"/>
        <v>0</v>
      </c>
      <c r="J167" s="25"/>
      <c r="K167" s="17"/>
      <c r="L167" s="24"/>
      <c r="M167" s="24"/>
      <c r="N167" s="24"/>
      <c r="O167" s="24"/>
      <c r="P167" s="24"/>
      <c r="Q167" s="24"/>
      <c r="R167" s="24"/>
      <c r="S167" s="24"/>
      <c r="T167" s="24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7"/>
      <c r="AP167" s="29">
        <f t="shared" si="14"/>
        <v>0</v>
      </c>
      <c r="AQ167" s="13"/>
      <c r="AR167" s="13"/>
    </row>
    <row r="168" spans="2:44" ht="12.75">
      <c r="B168" s="13"/>
      <c r="C168" s="13"/>
      <c r="D168" s="14"/>
      <c r="E168" s="14"/>
      <c r="F168" s="14"/>
      <c r="G168" s="12"/>
      <c r="H168" s="15">
        <f t="shared" si="12"/>
        <v>0</v>
      </c>
      <c r="I168" s="25">
        <f t="shared" si="13"/>
        <v>0</v>
      </c>
      <c r="J168" s="25"/>
      <c r="K168" s="17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7"/>
      <c r="AP168" s="29">
        <f t="shared" si="14"/>
        <v>0</v>
      </c>
      <c r="AQ168" s="13"/>
      <c r="AR168" s="13"/>
    </row>
    <row r="169" spans="2:44" ht="12.75">
      <c r="B169" s="13"/>
      <c r="C169" s="13"/>
      <c r="D169" s="14"/>
      <c r="E169" s="14"/>
      <c r="F169" s="14"/>
      <c r="G169" s="14"/>
      <c r="H169" s="15">
        <f t="shared" si="12"/>
        <v>0</v>
      </c>
      <c r="I169" s="25">
        <f t="shared" si="13"/>
        <v>0</v>
      </c>
      <c r="J169" s="25"/>
      <c r="K169" s="17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18"/>
      <c r="AL169" s="18"/>
      <c r="AM169" s="18"/>
      <c r="AN169" s="18"/>
      <c r="AO169" s="17"/>
      <c r="AP169" s="29">
        <f t="shared" si="14"/>
        <v>0</v>
      </c>
      <c r="AQ169" s="13"/>
      <c r="AR169" s="13"/>
    </row>
    <row r="170" spans="2:44" ht="12.75">
      <c r="B170" s="13"/>
      <c r="C170" s="13"/>
      <c r="D170" s="14"/>
      <c r="E170" s="14"/>
      <c r="F170" s="14"/>
      <c r="G170" s="14"/>
      <c r="H170" s="15">
        <f t="shared" si="12"/>
        <v>0</v>
      </c>
      <c r="I170" s="25">
        <f t="shared" si="13"/>
        <v>0</v>
      </c>
      <c r="J170" s="25"/>
      <c r="K170" s="17"/>
      <c r="L170" s="24"/>
      <c r="M170" s="24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7"/>
      <c r="AP170" s="29">
        <f aca="true" t="shared" si="15" ref="AP170:AP196">SUM(L170:AN170)</f>
        <v>0</v>
      </c>
      <c r="AQ170" s="13"/>
      <c r="AR170" s="13"/>
    </row>
    <row r="171" spans="2:44" ht="12.75">
      <c r="B171" s="13"/>
      <c r="C171" s="13"/>
      <c r="D171" s="14"/>
      <c r="E171" s="14"/>
      <c r="F171" s="14"/>
      <c r="G171" s="14"/>
      <c r="H171" s="15">
        <f t="shared" si="12"/>
        <v>0</v>
      </c>
      <c r="I171" s="25">
        <f t="shared" si="13"/>
        <v>0</v>
      </c>
      <c r="J171" s="25"/>
      <c r="K171" s="17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7"/>
      <c r="AP171" s="29">
        <f t="shared" si="15"/>
        <v>0</v>
      </c>
      <c r="AQ171" s="13"/>
      <c r="AR171" s="13"/>
    </row>
    <row r="172" spans="2:44" ht="12.75">
      <c r="B172" s="13"/>
      <c r="C172" s="13"/>
      <c r="D172" s="14"/>
      <c r="E172" s="14"/>
      <c r="F172" s="14"/>
      <c r="G172" s="14"/>
      <c r="H172" s="15">
        <f t="shared" si="12"/>
        <v>0</v>
      </c>
      <c r="I172" s="25">
        <f t="shared" si="13"/>
        <v>0</v>
      </c>
      <c r="J172" s="25"/>
      <c r="K172" s="17"/>
      <c r="L172" s="24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7"/>
      <c r="AP172" s="29">
        <f t="shared" si="15"/>
        <v>0</v>
      </c>
      <c r="AQ172" s="13"/>
      <c r="AR172" s="13"/>
    </row>
    <row r="173" spans="2:44" ht="12.75">
      <c r="B173" s="13"/>
      <c r="C173" s="13"/>
      <c r="D173" s="14"/>
      <c r="E173" s="14"/>
      <c r="F173" s="14"/>
      <c r="G173" s="14"/>
      <c r="H173" s="15">
        <f t="shared" si="12"/>
        <v>0</v>
      </c>
      <c r="I173" s="25">
        <f t="shared" si="13"/>
        <v>0</v>
      </c>
      <c r="J173" s="25"/>
      <c r="K173" s="17"/>
      <c r="L173" s="24"/>
      <c r="M173" s="24"/>
      <c r="N173" s="24"/>
      <c r="O173" s="24"/>
      <c r="P173" s="24"/>
      <c r="Q173" s="24"/>
      <c r="R173" s="24"/>
      <c r="S173" s="24"/>
      <c r="T173" s="24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7"/>
      <c r="AP173" s="29">
        <f t="shared" si="15"/>
        <v>0</v>
      </c>
      <c r="AQ173" s="13"/>
      <c r="AR173" s="13"/>
    </row>
    <row r="174" spans="2:44" ht="12.75">
      <c r="B174" s="13"/>
      <c r="C174" s="13"/>
      <c r="D174" s="14"/>
      <c r="E174" s="14"/>
      <c r="F174" s="14"/>
      <c r="G174" s="14"/>
      <c r="H174" s="15">
        <f t="shared" si="12"/>
        <v>0</v>
      </c>
      <c r="I174" s="25">
        <f t="shared" si="13"/>
        <v>0</v>
      </c>
      <c r="J174" s="25"/>
      <c r="K174" s="17"/>
      <c r="L174" s="24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7"/>
      <c r="AP174" s="29">
        <f t="shared" si="15"/>
        <v>0</v>
      </c>
      <c r="AQ174" s="13"/>
      <c r="AR174" s="13"/>
    </row>
    <row r="175" spans="2:44" ht="12.75">
      <c r="B175" s="13"/>
      <c r="C175" s="13"/>
      <c r="D175" s="14"/>
      <c r="E175" s="12"/>
      <c r="F175" s="14"/>
      <c r="G175" s="14"/>
      <c r="H175" s="15">
        <f aca="true" t="shared" si="16" ref="H175:H196">SUM((COUNTIF(L175:AK175,"E"))+COUNTIF(L175:AK175,"&gt;0"))</f>
        <v>0</v>
      </c>
      <c r="I175" s="25">
        <f aca="true" t="shared" si="17" ref="I175:I196">SUM(K175:AN175)</f>
        <v>0</v>
      </c>
      <c r="J175" s="25"/>
      <c r="K175" s="17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7"/>
      <c r="AP175" s="29">
        <f t="shared" si="15"/>
        <v>0</v>
      </c>
      <c r="AQ175" s="13"/>
      <c r="AR175" s="13"/>
    </row>
    <row r="176" spans="2:44" ht="12.75">
      <c r="B176" s="13"/>
      <c r="C176" s="13"/>
      <c r="D176" s="14"/>
      <c r="E176" s="14"/>
      <c r="F176" s="14"/>
      <c r="G176" s="14"/>
      <c r="H176" s="15">
        <f t="shared" si="16"/>
        <v>0</v>
      </c>
      <c r="I176" s="25">
        <f t="shared" si="17"/>
        <v>0</v>
      </c>
      <c r="J176" s="25"/>
      <c r="K176" s="17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7"/>
      <c r="AP176" s="29">
        <f t="shared" si="15"/>
        <v>0</v>
      </c>
      <c r="AQ176" s="13"/>
      <c r="AR176" s="13"/>
    </row>
    <row r="177" spans="2:44" ht="12.75">
      <c r="B177" s="13"/>
      <c r="C177" s="13"/>
      <c r="D177" s="14"/>
      <c r="E177" s="14"/>
      <c r="F177" s="14"/>
      <c r="G177" s="14"/>
      <c r="H177" s="15">
        <f t="shared" si="16"/>
        <v>0</v>
      </c>
      <c r="I177" s="25">
        <f t="shared" si="17"/>
        <v>0</v>
      </c>
      <c r="J177" s="25"/>
      <c r="K177" s="17"/>
      <c r="L177" s="24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7"/>
      <c r="AP177" s="29">
        <f t="shared" si="15"/>
        <v>0</v>
      </c>
      <c r="AQ177" s="13"/>
      <c r="AR177" s="13"/>
    </row>
    <row r="178" spans="2:44" ht="12.75">
      <c r="B178" s="13"/>
      <c r="C178" s="13"/>
      <c r="D178" s="14"/>
      <c r="E178" s="12"/>
      <c r="F178" s="14"/>
      <c r="G178" s="14"/>
      <c r="H178" s="15">
        <f t="shared" si="16"/>
        <v>0</v>
      </c>
      <c r="I178" s="25">
        <f t="shared" si="17"/>
        <v>0</v>
      </c>
      <c r="J178" s="25"/>
      <c r="K178" s="17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18"/>
      <c r="AL178" s="18"/>
      <c r="AM178" s="18"/>
      <c r="AN178" s="18"/>
      <c r="AO178" s="17"/>
      <c r="AP178" s="29">
        <f t="shared" si="15"/>
        <v>0</v>
      </c>
      <c r="AQ178" s="13"/>
      <c r="AR178" s="13"/>
    </row>
    <row r="179" spans="2:44" ht="12.75">
      <c r="B179" s="13"/>
      <c r="C179" s="13"/>
      <c r="D179" s="14"/>
      <c r="E179" s="14"/>
      <c r="F179" s="12"/>
      <c r="G179" s="12"/>
      <c r="H179" s="15">
        <f t="shared" si="16"/>
        <v>0</v>
      </c>
      <c r="I179" s="25">
        <f t="shared" si="17"/>
        <v>0</v>
      </c>
      <c r="J179" s="25"/>
      <c r="K179" s="17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18"/>
      <c r="AL179" s="18"/>
      <c r="AM179" s="18"/>
      <c r="AN179" s="18"/>
      <c r="AO179" s="17"/>
      <c r="AP179" s="29">
        <f t="shared" si="15"/>
        <v>0</v>
      </c>
      <c r="AQ179" s="13"/>
      <c r="AR179" s="13"/>
    </row>
    <row r="180" spans="2:44" ht="12.75">
      <c r="B180" s="17"/>
      <c r="C180" s="17"/>
      <c r="D180" s="12"/>
      <c r="E180" s="14"/>
      <c r="F180" s="14"/>
      <c r="G180" s="14"/>
      <c r="H180" s="15">
        <f t="shared" si="16"/>
        <v>0</v>
      </c>
      <c r="I180" s="25">
        <f t="shared" si="17"/>
        <v>0</v>
      </c>
      <c r="J180" s="25"/>
      <c r="K180" s="17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7"/>
      <c r="AP180" s="29">
        <f t="shared" si="15"/>
        <v>0</v>
      </c>
      <c r="AQ180" s="17"/>
      <c r="AR180" s="17"/>
    </row>
    <row r="181" spans="2:44" ht="12.75">
      <c r="B181" s="13"/>
      <c r="C181" s="13"/>
      <c r="D181" s="14"/>
      <c r="E181" s="14"/>
      <c r="F181" s="14"/>
      <c r="G181" s="14"/>
      <c r="H181" s="15">
        <f t="shared" si="16"/>
        <v>0</v>
      </c>
      <c r="I181" s="25">
        <f t="shared" si="17"/>
        <v>0</v>
      </c>
      <c r="J181" s="25"/>
      <c r="K181" s="17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18"/>
      <c r="AL181" s="18"/>
      <c r="AM181" s="18"/>
      <c r="AN181" s="18"/>
      <c r="AO181" s="17"/>
      <c r="AP181" s="29">
        <f t="shared" si="15"/>
        <v>0</v>
      </c>
      <c r="AQ181" s="13"/>
      <c r="AR181" s="13"/>
    </row>
    <row r="182" spans="2:44" ht="12.75">
      <c r="B182" s="17"/>
      <c r="C182" s="17"/>
      <c r="D182" s="12"/>
      <c r="E182" s="14"/>
      <c r="F182" s="14"/>
      <c r="G182" s="14"/>
      <c r="H182" s="15">
        <f t="shared" si="16"/>
        <v>0</v>
      </c>
      <c r="I182" s="25">
        <f t="shared" si="17"/>
        <v>0</v>
      </c>
      <c r="J182" s="25"/>
      <c r="K182" s="17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7"/>
      <c r="AP182" s="29">
        <f t="shared" si="15"/>
        <v>0</v>
      </c>
      <c r="AQ182" s="17"/>
      <c r="AR182" s="17"/>
    </row>
    <row r="183" spans="2:44" ht="12.75">
      <c r="B183" s="13"/>
      <c r="C183" s="13"/>
      <c r="D183" s="14"/>
      <c r="E183" s="14"/>
      <c r="F183" s="14"/>
      <c r="G183" s="14"/>
      <c r="H183" s="15">
        <f t="shared" si="16"/>
        <v>0</v>
      </c>
      <c r="I183" s="25">
        <f t="shared" si="17"/>
        <v>0</v>
      </c>
      <c r="J183" s="25"/>
      <c r="K183" s="17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7"/>
      <c r="AP183" s="29">
        <f t="shared" si="15"/>
        <v>0</v>
      </c>
      <c r="AQ183" s="13"/>
      <c r="AR183" s="13"/>
    </row>
    <row r="184" spans="2:44" ht="12.75">
      <c r="B184" s="13"/>
      <c r="C184" s="13"/>
      <c r="D184" s="14"/>
      <c r="E184" s="14"/>
      <c r="F184" s="14"/>
      <c r="G184" s="14"/>
      <c r="H184" s="15">
        <f t="shared" si="16"/>
        <v>0</v>
      </c>
      <c r="I184" s="25">
        <f t="shared" si="17"/>
        <v>0</v>
      </c>
      <c r="J184" s="25"/>
      <c r="K184" s="17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7"/>
      <c r="AP184" s="29">
        <f t="shared" si="15"/>
        <v>0</v>
      </c>
      <c r="AQ184" s="13"/>
      <c r="AR184" s="13"/>
    </row>
    <row r="185" spans="2:44" ht="12.75">
      <c r="B185" s="13"/>
      <c r="C185" s="13"/>
      <c r="D185" s="14"/>
      <c r="E185" s="14"/>
      <c r="F185" s="14"/>
      <c r="G185" s="14"/>
      <c r="H185" s="15">
        <f t="shared" si="16"/>
        <v>0</v>
      </c>
      <c r="I185" s="25">
        <f t="shared" si="17"/>
        <v>0</v>
      </c>
      <c r="J185" s="25"/>
      <c r="K185" s="17"/>
      <c r="L185" s="24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7"/>
      <c r="AP185" s="29">
        <f t="shared" si="15"/>
        <v>0</v>
      </c>
      <c r="AQ185" s="13"/>
      <c r="AR185" s="13"/>
    </row>
    <row r="186" spans="2:44" ht="12.75">
      <c r="B186" s="13"/>
      <c r="C186" s="13"/>
      <c r="D186" s="14"/>
      <c r="E186" s="12"/>
      <c r="F186" s="14"/>
      <c r="G186" s="14"/>
      <c r="H186" s="15">
        <f t="shared" si="16"/>
        <v>0</v>
      </c>
      <c r="I186" s="25">
        <f t="shared" si="17"/>
        <v>0</v>
      </c>
      <c r="J186" s="25"/>
      <c r="K186" s="17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7"/>
      <c r="AP186" s="29">
        <f t="shared" si="15"/>
        <v>0</v>
      </c>
      <c r="AQ186" s="13"/>
      <c r="AR186" s="13"/>
    </row>
    <row r="187" spans="2:44" ht="12.75">
      <c r="B187" s="13"/>
      <c r="C187" s="13"/>
      <c r="D187" s="14"/>
      <c r="E187" s="14"/>
      <c r="F187" s="14"/>
      <c r="G187" s="14"/>
      <c r="H187" s="15">
        <f t="shared" si="16"/>
        <v>0</v>
      </c>
      <c r="I187" s="25">
        <f t="shared" si="17"/>
        <v>0</v>
      </c>
      <c r="J187" s="25"/>
      <c r="K187" s="17"/>
      <c r="L187" s="24"/>
      <c r="M187" s="24"/>
      <c r="N187" s="24"/>
      <c r="O187" s="24"/>
      <c r="P187" s="24"/>
      <c r="Q187" s="24"/>
      <c r="R187" s="24"/>
      <c r="S187" s="24"/>
      <c r="T187" s="24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7"/>
      <c r="AP187" s="29">
        <f t="shared" si="15"/>
        <v>0</v>
      </c>
      <c r="AQ187" s="13"/>
      <c r="AR187" s="13"/>
    </row>
    <row r="188" spans="2:44" ht="12.75">
      <c r="B188" s="13"/>
      <c r="C188" s="13"/>
      <c r="D188" s="14"/>
      <c r="E188" s="12"/>
      <c r="F188" s="14"/>
      <c r="G188" s="12"/>
      <c r="H188" s="15">
        <f t="shared" si="16"/>
        <v>0</v>
      </c>
      <c r="I188" s="25">
        <f t="shared" si="17"/>
        <v>0</v>
      </c>
      <c r="J188" s="25"/>
      <c r="K188" s="17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18"/>
      <c r="AL188" s="18"/>
      <c r="AM188" s="18"/>
      <c r="AN188" s="18"/>
      <c r="AO188" s="17"/>
      <c r="AP188" s="29">
        <f t="shared" si="15"/>
        <v>0</v>
      </c>
      <c r="AQ188" s="13"/>
      <c r="AR188" s="13"/>
    </row>
    <row r="189" spans="2:44" ht="12.75">
      <c r="B189" s="13"/>
      <c r="C189" s="13"/>
      <c r="D189" s="14"/>
      <c r="E189" s="14"/>
      <c r="F189" s="14"/>
      <c r="G189" s="14"/>
      <c r="H189" s="15">
        <f t="shared" si="16"/>
        <v>0</v>
      </c>
      <c r="I189" s="25">
        <f t="shared" si="17"/>
        <v>0</v>
      </c>
      <c r="J189" s="25"/>
      <c r="K189" s="17"/>
      <c r="L189" s="24"/>
      <c r="M189" s="24"/>
      <c r="N189" s="24"/>
      <c r="O189" s="24"/>
      <c r="P189" s="24"/>
      <c r="Q189" s="24"/>
      <c r="R189" s="24"/>
      <c r="S189" s="24"/>
      <c r="T189" s="24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7"/>
      <c r="AP189" s="29">
        <f t="shared" si="15"/>
        <v>0</v>
      </c>
      <c r="AQ189" s="13"/>
      <c r="AR189" s="13"/>
    </row>
    <row r="190" spans="2:44" ht="12.75">
      <c r="B190" s="13"/>
      <c r="C190" s="13"/>
      <c r="D190" s="14"/>
      <c r="E190" s="14"/>
      <c r="F190" s="14"/>
      <c r="G190" s="14"/>
      <c r="H190" s="15">
        <f t="shared" si="16"/>
        <v>0</v>
      </c>
      <c r="I190" s="25">
        <f t="shared" si="17"/>
        <v>0</v>
      </c>
      <c r="J190" s="25"/>
      <c r="K190" s="17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7"/>
      <c r="AP190" s="29">
        <f t="shared" si="15"/>
        <v>0</v>
      </c>
      <c r="AQ190" s="13"/>
      <c r="AR190" s="13"/>
    </row>
    <row r="191" spans="2:44" ht="12.75">
      <c r="B191" s="13"/>
      <c r="C191" s="13"/>
      <c r="D191" s="14"/>
      <c r="E191" s="14"/>
      <c r="F191" s="14"/>
      <c r="G191" s="14"/>
      <c r="H191" s="15">
        <f t="shared" si="16"/>
        <v>0</v>
      </c>
      <c r="I191" s="25">
        <f t="shared" si="17"/>
        <v>0</v>
      </c>
      <c r="J191" s="25"/>
      <c r="K191" s="17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18"/>
      <c r="AL191" s="18"/>
      <c r="AM191" s="18"/>
      <c r="AN191" s="18"/>
      <c r="AO191" s="17"/>
      <c r="AP191" s="29">
        <f t="shared" si="15"/>
        <v>0</v>
      </c>
      <c r="AQ191" s="13"/>
      <c r="AR191" s="13"/>
    </row>
    <row r="192" spans="2:44" ht="12.75">
      <c r="B192" s="13"/>
      <c r="C192" s="13"/>
      <c r="D192" s="14"/>
      <c r="E192" s="14"/>
      <c r="F192" s="14"/>
      <c r="G192" s="14"/>
      <c r="H192" s="15">
        <f t="shared" si="16"/>
        <v>0</v>
      </c>
      <c r="I192" s="25">
        <f t="shared" si="17"/>
        <v>0</v>
      </c>
      <c r="J192" s="25"/>
      <c r="K192" s="17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18"/>
      <c r="AL192" s="18"/>
      <c r="AM192" s="18"/>
      <c r="AN192" s="18"/>
      <c r="AO192" s="17"/>
      <c r="AP192" s="29">
        <f t="shared" si="15"/>
        <v>0</v>
      </c>
      <c r="AQ192" s="13"/>
      <c r="AR192" s="13"/>
    </row>
    <row r="193" spans="2:44" ht="12.75">
      <c r="B193" s="13"/>
      <c r="C193" s="13"/>
      <c r="D193" s="14"/>
      <c r="E193" s="14"/>
      <c r="F193" s="14"/>
      <c r="G193" s="14"/>
      <c r="H193" s="15">
        <f t="shared" si="16"/>
        <v>0</v>
      </c>
      <c r="I193" s="25">
        <f t="shared" si="17"/>
        <v>0</v>
      </c>
      <c r="J193" s="25"/>
      <c r="K193" s="17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18"/>
      <c r="AL193" s="18"/>
      <c r="AM193" s="18"/>
      <c r="AN193" s="18"/>
      <c r="AO193" s="17"/>
      <c r="AP193" s="29">
        <f t="shared" si="15"/>
        <v>0</v>
      </c>
      <c r="AQ193" s="13"/>
      <c r="AR193" s="13"/>
    </row>
    <row r="194" spans="2:44" ht="12.75">
      <c r="B194" s="13"/>
      <c r="C194" s="13"/>
      <c r="D194" s="14"/>
      <c r="E194" s="14"/>
      <c r="F194" s="14"/>
      <c r="G194" s="14"/>
      <c r="H194" s="15">
        <f t="shared" si="16"/>
        <v>0</v>
      </c>
      <c r="I194" s="25">
        <f t="shared" si="17"/>
        <v>0</v>
      </c>
      <c r="J194" s="25"/>
      <c r="K194" s="17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7"/>
      <c r="AP194" s="29">
        <f t="shared" si="15"/>
        <v>0</v>
      </c>
      <c r="AQ194" s="13"/>
      <c r="AR194" s="13"/>
    </row>
    <row r="195" spans="2:44" ht="12.75">
      <c r="B195" s="13"/>
      <c r="C195" s="13"/>
      <c r="D195" s="14"/>
      <c r="E195" s="14"/>
      <c r="F195" s="14"/>
      <c r="G195" s="14"/>
      <c r="H195" s="15">
        <f t="shared" si="16"/>
        <v>0</v>
      </c>
      <c r="I195" s="25">
        <f t="shared" si="17"/>
        <v>0</v>
      </c>
      <c r="J195" s="25"/>
      <c r="K195" s="17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18"/>
      <c r="AL195" s="18"/>
      <c r="AM195" s="18"/>
      <c r="AN195" s="18"/>
      <c r="AO195" s="17"/>
      <c r="AP195" s="29">
        <f t="shared" si="15"/>
        <v>0</v>
      </c>
      <c r="AQ195" s="13"/>
      <c r="AR195" s="13"/>
    </row>
    <row r="196" spans="2:44" ht="12.75">
      <c r="B196" s="13"/>
      <c r="C196" s="13"/>
      <c r="D196" s="14"/>
      <c r="E196" s="14"/>
      <c r="F196" s="12"/>
      <c r="G196" s="12"/>
      <c r="H196" s="15">
        <f t="shared" si="16"/>
        <v>0</v>
      </c>
      <c r="I196" s="25">
        <f t="shared" si="17"/>
        <v>0</v>
      </c>
      <c r="J196" s="25"/>
      <c r="K196" s="17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18"/>
      <c r="AL196" s="18"/>
      <c r="AM196" s="18"/>
      <c r="AN196" s="18"/>
      <c r="AO196" s="17"/>
      <c r="AP196" s="29">
        <f t="shared" si="15"/>
        <v>0</v>
      </c>
      <c r="AQ196" s="13"/>
      <c r="AR196" s="13"/>
    </row>
    <row r="197" spans="2:44" ht="12.75">
      <c r="B197" s="13"/>
      <c r="C197" s="13"/>
      <c r="D197" s="14"/>
      <c r="E197" s="12"/>
      <c r="F197" s="12"/>
      <c r="G197" s="12"/>
      <c r="H197" s="15"/>
      <c r="I197" s="25"/>
      <c r="J197" s="25"/>
      <c r="K197" s="17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7"/>
      <c r="AP197" s="29"/>
      <c r="AQ197" s="13"/>
      <c r="AR197" s="13"/>
    </row>
    <row r="198" spans="2:44" ht="12.75">
      <c r="B198" s="13"/>
      <c r="C198" s="13"/>
      <c r="D198" s="14"/>
      <c r="E198" s="14"/>
      <c r="F198" s="14"/>
      <c r="G198" s="14"/>
      <c r="H198" s="15"/>
      <c r="I198" s="25"/>
      <c r="J198" s="25"/>
      <c r="K198" s="17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7"/>
      <c r="AP198" s="29"/>
      <c r="AQ198" s="13"/>
      <c r="AR198" s="13"/>
    </row>
    <row r="199" spans="2:44" ht="12.75">
      <c r="B199" s="13"/>
      <c r="C199" s="13"/>
      <c r="D199" s="14"/>
      <c r="E199" s="12"/>
      <c r="F199" s="12"/>
      <c r="G199" s="12"/>
      <c r="H199" s="15"/>
      <c r="I199" s="25"/>
      <c r="J199" s="25"/>
      <c r="K199" s="17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7"/>
      <c r="AP199" s="29"/>
      <c r="AQ199" s="13"/>
      <c r="AR199" s="13"/>
    </row>
    <row r="200" spans="2:44" ht="12.75">
      <c r="B200" s="13"/>
      <c r="C200" s="13"/>
      <c r="D200" s="14"/>
      <c r="E200" s="12"/>
      <c r="F200" s="12"/>
      <c r="G200" s="12"/>
      <c r="H200" s="15"/>
      <c r="I200" s="25"/>
      <c r="J200" s="25"/>
      <c r="K200" s="17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7"/>
      <c r="AP200" s="29"/>
      <c r="AQ200" s="13"/>
      <c r="AR200" s="13"/>
    </row>
    <row r="201" spans="2:44" ht="12.75">
      <c r="B201" s="13"/>
      <c r="C201" s="13"/>
      <c r="D201" s="14"/>
      <c r="E201" s="14"/>
      <c r="F201" s="14"/>
      <c r="G201" s="14"/>
      <c r="H201" s="15"/>
      <c r="I201" s="25"/>
      <c r="J201" s="25"/>
      <c r="K201" s="17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7"/>
      <c r="AP201" s="29"/>
      <c r="AQ201" s="13"/>
      <c r="AR201" s="13"/>
    </row>
    <row r="202" spans="2:44" ht="12.75">
      <c r="B202" s="13"/>
      <c r="C202" s="13"/>
      <c r="D202" s="14"/>
      <c r="E202" s="12"/>
      <c r="F202" s="12"/>
      <c r="G202" s="12"/>
      <c r="H202" s="15"/>
      <c r="I202" s="25"/>
      <c r="J202" s="25"/>
      <c r="K202" s="17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7"/>
      <c r="AP202" s="29"/>
      <c r="AQ202" s="13"/>
      <c r="AR202" s="13"/>
    </row>
    <row r="203" spans="2:44" ht="12.75">
      <c r="B203" s="17"/>
      <c r="C203" s="17"/>
      <c r="D203" s="12"/>
      <c r="E203" s="12"/>
      <c r="F203" s="12"/>
      <c r="G203" s="12"/>
      <c r="H203" s="26"/>
      <c r="I203" s="25"/>
      <c r="J203" s="25"/>
      <c r="K203" s="17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7"/>
      <c r="AP203" s="29"/>
      <c r="AQ203" s="13"/>
      <c r="AR203" s="13"/>
    </row>
    <row r="204" spans="2:44" ht="12.75">
      <c r="B204" s="17"/>
      <c r="C204" s="17"/>
      <c r="D204" s="12"/>
      <c r="E204" s="12"/>
      <c r="F204" s="12"/>
      <c r="G204" s="12"/>
      <c r="H204" s="26"/>
      <c r="I204" s="25"/>
      <c r="J204" s="25"/>
      <c r="K204" s="17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7"/>
      <c r="AP204" s="29"/>
      <c r="AQ204" s="13"/>
      <c r="AR204" s="13"/>
    </row>
    <row r="205" spans="2:44" ht="12.75">
      <c r="B205" s="17" t="s">
        <v>20</v>
      </c>
      <c r="C205" s="17" t="s">
        <v>17</v>
      </c>
      <c r="D205" s="12"/>
      <c r="E205" s="12"/>
      <c r="F205" s="12"/>
      <c r="G205" s="12"/>
      <c r="H205" s="26"/>
      <c r="I205" s="25">
        <f>SUM(K205:AN205)</f>
        <v>0</v>
      </c>
      <c r="J205" s="25"/>
      <c r="K205" s="17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7"/>
      <c r="AP205" s="18"/>
      <c r="AQ205" s="13"/>
      <c r="AR205" s="13"/>
    </row>
    <row r="206" spans="2:44" ht="12.75">
      <c r="B206" s="17"/>
      <c r="C206" s="17"/>
      <c r="D206" s="12"/>
      <c r="E206" s="12"/>
      <c r="F206" s="12"/>
      <c r="G206" s="12"/>
      <c r="H206" s="26"/>
      <c r="I206" s="25"/>
      <c r="J206" s="25"/>
      <c r="K206" s="17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7"/>
      <c r="AP206" s="18"/>
      <c r="AQ206" s="13"/>
      <c r="AR206" s="13"/>
    </row>
    <row r="207" spans="2:44" ht="12.75">
      <c r="B207" s="17" t="s">
        <v>21</v>
      </c>
      <c r="C207" s="17" t="s">
        <v>28</v>
      </c>
      <c r="D207" s="12"/>
      <c r="E207" s="12"/>
      <c r="F207" s="12"/>
      <c r="G207" s="12"/>
      <c r="H207" s="26"/>
      <c r="I207" s="25">
        <f>SUM(K207:AN207)</f>
        <v>0</v>
      </c>
      <c r="J207" s="25"/>
      <c r="K207" s="17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7"/>
      <c r="AP207" s="18"/>
      <c r="AQ207" s="13"/>
      <c r="AR207" s="13"/>
    </row>
    <row r="208" spans="2:44" ht="12.75">
      <c r="B208" s="17"/>
      <c r="C208" s="17"/>
      <c r="D208" s="12"/>
      <c r="E208" s="12"/>
      <c r="F208" s="12"/>
      <c r="G208" s="12"/>
      <c r="H208" s="26"/>
      <c r="I208" s="25"/>
      <c r="J208" s="25"/>
      <c r="K208" s="17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7"/>
      <c r="AP208" s="18"/>
      <c r="AQ208" s="13"/>
      <c r="AR208" s="13"/>
    </row>
    <row r="209" spans="2:44" ht="12.75">
      <c r="B209" s="17"/>
      <c r="C209" s="17"/>
      <c r="D209" s="12"/>
      <c r="E209" s="12"/>
      <c r="F209" s="12"/>
      <c r="G209" s="12"/>
      <c r="H209" s="26"/>
      <c r="I209" s="27">
        <f>SUM(I10:I207)</f>
        <v>6717.85</v>
      </c>
      <c r="J209" s="27"/>
      <c r="K209" s="17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8"/>
      <c r="AO209" s="17"/>
      <c r="AP209" s="28"/>
      <c r="AQ209" s="13"/>
      <c r="AR209" s="13"/>
    </row>
    <row r="210" ht="12.75">
      <c r="AN210"/>
    </row>
    <row r="211" spans="12:39" ht="12.75">
      <c r="L211" s="26">
        <f>SUM((COUNTIF(L10:L204,"E")+COUNTIF(L10:L204,"p")+COUNTIF(L10:L204,"NS")+COUNTIF(L10:L204,"&gt;0")+COUNTIF(L10:L204,"lrca")))</f>
        <v>2</v>
      </c>
      <c r="M211" s="26">
        <f>SUM((COUNTIF(M10:M204,"E")+COUNTIF(M10:M204,"p")+COUNTIF(M10:M204,"NS")+COUNTIF(M10:M204,"&gt;0")+COUNTIF(M10:M204,"lrca")))</f>
        <v>3</v>
      </c>
      <c r="N211" s="26">
        <f>SUM((COUNTIF(N10:N204,"E")+COUNTIF(N10:N204,"p")+COUNTIF(N10:N204,"NS")+COUNTIF(N10:N204,"&gt;0")+COUNTIF(N10:N204,"lrca")))</f>
        <v>2</v>
      </c>
      <c r="O211" s="26"/>
      <c r="P211" s="26">
        <f>SUM((COUNTIF(P10:P204,"E")+COUNTIF(P10:P204,"p")+COUNTIF(P10:P204,"NS")+COUNTIF(P10:P204,"&gt;0")+COUNTIF(P10:P204,"lrca")))</f>
        <v>4</v>
      </c>
      <c r="Q211" s="26"/>
      <c r="R211" s="26"/>
      <c r="S211" s="26"/>
      <c r="T211" s="26"/>
      <c r="U211" s="26">
        <f>SUM((COUNTIF(U10:U204,"E")+COUNTIF(U10:U204,"p")+COUNTIF(U10:U204,"NS")+COUNTIF(U10:U204,"&gt;0")+COUNTIF(U10:U204,"lrca")))</f>
        <v>1</v>
      </c>
      <c r="V211" s="26"/>
      <c r="W211" s="26">
        <f>SUM((COUNTIF(W10:W204,"E")+COUNTIF(W10:W204,"p")+COUNTIF(W10:W204,"NS")+COUNTIF(W10:W204,"&gt;0")+COUNTIF(W10:W204,"lrca")))</f>
        <v>1</v>
      </c>
      <c r="X211" s="26">
        <f>SUM((COUNTIF(X10:X204,"E")+COUNTIF(X10:X204,"p")+COUNTIF(X10:X204,"NS")+COUNTIF(X10:X204,"&gt;0")+COUNTIF(X10:X204,"lrca")))</f>
        <v>1</v>
      </c>
      <c r="Y211" s="26">
        <f>SUM((COUNTIF(Y10:Y204,"E")+COUNTIF(Y10:Y204,"p")+COUNTIF(Y10:Y204,"NS")+COUNTIF(Y10:Y204,"&gt;0")+COUNTIF(Y10:Y204,"lrca")))</f>
        <v>2</v>
      </c>
      <c r="Z211" s="26">
        <f>SUM((COUNTIF(Z10:Z204,"E")+COUNTIF(Z10:Z204,"p")+COUNTIF(Z10:Z204,"NS")+COUNTIF(Z10:Z204,"&gt;0")+COUNTIF(Z10:Z204,"lrca")))</f>
        <v>0</v>
      </c>
      <c r="AA211" s="26"/>
      <c r="AB211" s="26"/>
      <c r="AC211" s="26">
        <f>SUM((COUNTIF(AC10:AC204,"E")+COUNTIF(AC10:AC204,"p")+COUNTIF(AC10:AC204,"NS")+COUNTIF(AC10:AC204,"&gt;0")+COUNTIF(AC10:AC204,"lrca")))</f>
        <v>0</v>
      </c>
      <c r="AD211" s="26">
        <f>SUM((COUNTIF(AD10:AD204,"E")+COUNTIF(AD10:AD204,"p")+COUNTIF(AD10:AD204,"NS")+COUNTIF(AD10:AD204,"&gt;0")+COUNTIF(AD10:AD204,"lrca")))</f>
        <v>0</v>
      </c>
      <c r="AE211" s="26">
        <f>SUM((COUNTIF(AE10:AE204,"E")+COUNTIF(AE10:AE204,"p")+COUNTIF(AE10:AE204,"NS")+COUNTIF(AE10:AE204,"&gt;0")+COUNTIF(AE10:AE204,"lrca")))</f>
        <v>0</v>
      </c>
      <c r="AF211" s="26">
        <f>SUM((COUNTIF(AF10:AF204,"E")+COUNTIF(AF10:AF204,"p")+COUNTIF(AF10:AF204,"NS")+COUNTIF(AF10:AF204,"&gt;0")+COUNTIF(AF10:AF204,"lrca")))</f>
        <v>0</v>
      </c>
      <c r="AG211" s="26"/>
      <c r="AH211" s="26"/>
      <c r="AI211" s="26">
        <f>SUM((COUNTIF(AI10:AI204,"E")+COUNTIF(AI10:AI204,"p")+COUNTIF(AI10:AI204,"NS")+COUNTIF(AI10:AI204,"&gt;0")+COUNTIF(AI10:AI204,"lrca")))</f>
        <v>0</v>
      </c>
      <c r="AJ211" s="26">
        <f>SUM((COUNTIF(AJ10:AJ204,"E")+COUNTIF(AJ10:AJ204,"p")+COUNTIF(AJ10:AJ204,"NS")+COUNTIF(AJ10:AJ204,"&gt;0")+COUNTIF(AJ10:AJ204,"lrca")))</f>
        <v>0</v>
      </c>
      <c r="AK211"/>
      <c r="AL211"/>
      <c r="AM211"/>
    </row>
    <row r="212" spans="37:40" ht="12.75">
      <c r="AK212"/>
      <c r="AL212"/>
      <c r="AN212"/>
    </row>
    <row r="213" spans="12:38" ht="12.75">
      <c r="L213" s="12">
        <f>SUM(COUNTIF(L10:L204,"lrca"))</f>
        <v>0</v>
      </c>
      <c r="M213" s="12">
        <f>SUM(COUNTIF(M10:M204,"lrca"))</f>
        <v>0</v>
      </c>
      <c r="N213" s="12">
        <f>SUM(COUNTIF(N10:N204,"lrca"))</f>
        <v>0</v>
      </c>
      <c r="O213" s="12"/>
      <c r="P213" s="12">
        <f>SUM(COUNTIF(P10:P204,"lrca"))</f>
        <v>0</v>
      </c>
      <c r="Q213" s="12"/>
      <c r="R213" s="12"/>
      <c r="S213" s="12"/>
      <c r="T213" s="12"/>
      <c r="U213" s="12">
        <f>SUM(COUNTIF(U10:U204,"lrca"))</f>
        <v>0</v>
      </c>
      <c r="V213" s="12"/>
      <c r="W213" s="12">
        <f>SUM(COUNTIF(W10:W204,"lrca"))</f>
        <v>0</v>
      </c>
      <c r="X213" s="12">
        <f>SUM(COUNTIF(X10:X204,"lrca"))</f>
        <v>0</v>
      </c>
      <c r="Y213" s="12">
        <f>SUM(COUNTIF(Y10:Y204,"lrca"))</f>
        <v>0</v>
      </c>
      <c r="Z213" s="12">
        <f>SUM(COUNTIF(Z10:Z204,"lrca"))</f>
        <v>0</v>
      </c>
      <c r="AA213" s="12"/>
      <c r="AB213" s="12"/>
      <c r="AC213" s="12">
        <f>SUM(COUNTIF(AC10:AC204,"lrca"))</f>
        <v>0</v>
      </c>
      <c r="AD213" s="12">
        <f>SUM(COUNTIF(AD10:AD204,"lrca"))</f>
        <v>0</v>
      </c>
      <c r="AE213" s="12">
        <f>SUM(COUNTIF(AE10:AE204,"lrca"))</f>
        <v>0</v>
      </c>
      <c r="AF213" s="12">
        <f>SUM(COUNTIF(AF10:AF204,"lrca"))</f>
        <v>0</v>
      </c>
      <c r="AG213" s="12"/>
      <c r="AH213" s="12"/>
      <c r="AI213" s="12">
        <f>SUM(COUNTIF(AI10:AI204,"lrca"))</f>
        <v>0</v>
      </c>
      <c r="AJ213" s="12">
        <f>SUM(COUNTIF(AJ10:AJ204,"lrca"))</f>
        <v>0</v>
      </c>
      <c r="AK213"/>
      <c r="AL213"/>
    </row>
  </sheetData>
  <sheetProtection/>
  <mergeCells count="1">
    <mergeCell ref="B1:AP2"/>
  </mergeCells>
  <printOptions/>
  <pageMargins left="0.75" right="0.75" top="1" bottom="1" header="0.5" footer="0.5"/>
  <pageSetup horizontalDpi="600" verticalDpi="600" orientation="landscape" r:id="rId1"/>
  <ignoredErrors>
    <ignoredError sqref="AI211:AJ213 AF211:AF2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H4" sqref="H4:H12"/>
    </sheetView>
  </sheetViews>
  <sheetFormatPr defaultColWidth="9.140625" defaultRowHeight="12.75"/>
  <cols>
    <col min="2" max="2" width="12.57421875" style="0" customWidth="1"/>
    <col min="3" max="3" width="14.57421875" style="0" customWidth="1"/>
    <col min="4" max="4" width="2.57421875" style="1" customWidth="1"/>
    <col min="5" max="5" width="17.57421875" style="0" customWidth="1"/>
    <col min="6" max="6" width="10.57421875" style="1" customWidth="1"/>
    <col min="7" max="8" width="16.57421875" style="1" customWidth="1"/>
    <col min="9" max="9" width="23.57421875" style="0" customWidth="1"/>
  </cols>
  <sheetData>
    <row r="1" spans="1:9" ht="15">
      <c r="A1" s="31"/>
      <c r="B1" s="31"/>
      <c r="C1" s="31"/>
      <c r="D1" s="32"/>
      <c r="E1" s="31"/>
      <c r="F1" s="32"/>
      <c r="G1" s="32"/>
      <c r="H1" s="32"/>
      <c r="I1" s="31"/>
    </row>
    <row r="2" spans="1:9" ht="15" customHeight="1">
      <c r="A2" s="31"/>
      <c r="B2" s="31"/>
      <c r="C2" s="31"/>
      <c r="D2" s="32"/>
      <c r="E2" s="32" t="s">
        <v>23</v>
      </c>
      <c r="F2" s="32" t="s">
        <v>24</v>
      </c>
      <c r="G2" s="32" t="s">
        <v>25</v>
      </c>
      <c r="H2" s="32" t="s">
        <v>26</v>
      </c>
      <c r="I2" s="32" t="s">
        <v>27</v>
      </c>
    </row>
    <row r="3" spans="4:8" s="11" customFormat="1" ht="15" customHeight="1">
      <c r="D3" s="10"/>
      <c r="F3" s="10"/>
      <c r="G3" s="10"/>
      <c r="H3" s="10"/>
    </row>
    <row r="4" spans="2:9" s="11" customFormat="1" ht="12.75">
      <c r="B4" s="64"/>
      <c r="C4" s="64"/>
      <c r="D4" s="44"/>
      <c r="E4" s="64"/>
      <c r="F4" s="44"/>
      <c r="G4" s="44" t="s">
        <v>32</v>
      </c>
      <c r="H4" s="39"/>
      <c r="I4" s="65"/>
    </row>
    <row r="5" spans="2:9" s="11" customFormat="1" ht="12.75">
      <c r="B5" s="64"/>
      <c r="C5" s="64"/>
      <c r="D5" s="44"/>
      <c r="E5" s="64"/>
      <c r="F5" s="44"/>
      <c r="G5" s="44" t="s">
        <v>32</v>
      </c>
      <c r="H5" s="39"/>
      <c r="I5" s="65"/>
    </row>
    <row r="6" spans="2:9" s="11" customFormat="1" ht="12.75">
      <c r="B6" s="64"/>
      <c r="C6" s="64"/>
      <c r="D6" s="44"/>
      <c r="E6" s="64"/>
      <c r="F6" s="44"/>
      <c r="G6" s="44" t="s">
        <v>32</v>
      </c>
      <c r="H6" s="39"/>
      <c r="I6" s="64"/>
    </row>
    <row r="7" spans="2:9" s="11" customFormat="1" ht="12.75">
      <c r="B7" s="64"/>
      <c r="C7" s="64"/>
      <c r="D7" s="44"/>
      <c r="E7" s="64"/>
      <c r="F7" s="44"/>
      <c r="G7" s="44" t="s">
        <v>32</v>
      </c>
      <c r="H7" s="39"/>
      <c r="I7" s="65"/>
    </row>
    <row r="8" spans="2:9" s="11" customFormat="1" ht="12.75">
      <c r="B8" s="64"/>
      <c r="C8" s="64"/>
      <c r="D8" s="44"/>
      <c r="E8" s="64"/>
      <c r="F8" s="44"/>
      <c r="G8" s="44" t="s">
        <v>32</v>
      </c>
      <c r="H8" s="39"/>
      <c r="I8" s="64"/>
    </row>
    <row r="9" spans="2:9" s="11" customFormat="1" ht="12.75">
      <c r="B9" s="64"/>
      <c r="C9" s="64"/>
      <c r="D9" s="44"/>
      <c r="E9" s="64"/>
      <c r="F9" s="44"/>
      <c r="G9" s="44" t="s">
        <v>32</v>
      </c>
      <c r="H9" s="39"/>
      <c r="I9" s="65"/>
    </row>
    <row r="10" spans="2:9" s="11" customFormat="1" ht="12.75">
      <c r="B10" s="64"/>
      <c r="C10" s="64"/>
      <c r="D10" s="44"/>
      <c r="E10" s="64"/>
      <c r="F10" s="44"/>
      <c r="G10" s="44" t="s">
        <v>32</v>
      </c>
      <c r="H10" s="39"/>
      <c r="I10" s="65"/>
    </row>
    <row r="11" spans="2:9" s="11" customFormat="1" ht="12.75">
      <c r="B11" s="64"/>
      <c r="C11" s="64"/>
      <c r="D11" s="44"/>
      <c r="E11" s="64"/>
      <c r="F11" s="44"/>
      <c r="G11" s="44" t="s">
        <v>32</v>
      </c>
      <c r="H11" s="39"/>
      <c r="I11" s="65"/>
    </row>
    <row r="12" spans="2:9" s="11" customFormat="1" ht="12.75">
      <c r="B12" s="64"/>
      <c r="C12" s="64"/>
      <c r="D12" s="44"/>
      <c r="E12" s="64"/>
      <c r="F12" s="44"/>
      <c r="G12" s="44" t="s">
        <v>32</v>
      </c>
      <c r="H12" s="39"/>
      <c r="I12" s="64"/>
    </row>
    <row r="13" spans="2:9" s="11" customFormat="1" ht="12.75">
      <c r="B13" s="64"/>
      <c r="C13" s="64"/>
      <c r="D13" s="44"/>
      <c r="E13" s="64"/>
      <c r="F13" s="44"/>
      <c r="G13" s="44" t="s">
        <v>32</v>
      </c>
      <c r="H13" s="39"/>
      <c r="I13" s="65"/>
    </row>
    <row r="14" spans="2:9" s="11" customFormat="1" ht="12.75">
      <c r="B14" s="64"/>
      <c r="C14" s="64"/>
      <c r="D14" s="44"/>
      <c r="E14" s="64"/>
      <c r="F14" s="44"/>
      <c r="G14" s="44" t="s">
        <v>32</v>
      </c>
      <c r="H14" s="39"/>
      <c r="I14" s="65"/>
    </row>
    <row r="15" spans="2:9" s="11" customFormat="1" ht="12.75">
      <c r="B15" s="64"/>
      <c r="C15" s="64"/>
      <c r="D15" s="44"/>
      <c r="E15" s="64"/>
      <c r="F15" s="44"/>
      <c r="G15" s="44" t="s">
        <v>32</v>
      </c>
      <c r="H15" s="39"/>
      <c r="I15" s="65"/>
    </row>
    <row r="16" spans="2:9" s="11" customFormat="1" ht="12.75">
      <c r="B16" s="64"/>
      <c r="C16" s="64"/>
      <c r="D16" s="44"/>
      <c r="E16" s="64"/>
      <c r="F16" s="44"/>
      <c r="G16" s="44" t="s">
        <v>32</v>
      </c>
      <c r="H16" s="39"/>
      <c r="I16" s="65"/>
    </row>
    <row r="17" spans="2:9" s="11" customFormat="1" ht="12.75">
      <c r="B17" s="64"/>
      <c r="C17" s="64"/>
      <c r="D17" s="44"/>
      <c r="E17" s="64"/>
      <c r="F17" s="44"/>
      <c r="G17" s="44" t="s">
        <v>32</v>
      </c>
      <c r="H17" s="39"/>
      <c r="I17" s="65"/>
    </row>
    <row r="18" spans="2:9" s="11" customFormat="1" ht="12.75">
      <c r="B18" s="64"/>
      <c r="C18" s="64"/>
      <c r="D18" s="44"/>
      <c r="E18" s="64"/>
      <c r="F18" s="44"/>
      <c r="G18" s="44" t="s">
        <v>32</v>
      </c>
      <c r="H18" s="39"/>
      <c r="I18" s="65"/>
    </row>
    <row r="19" spans="2:9" s="11" customFormat="1" ht="12.75">
      <c r="B19" s="64"/>
      <c r="C19" s="64"/>
      <c r="D19" s="44"/>
      <c r="E19" s="64"/>
      <c r="F19" s="44"/>
      <c r="G19" s="44" t="s">
        <v>32</v>
      </c>
      <c r="H19" s="39"/>
      <c r="I19" s="65"/>
    </row>
    <row r="20" spans="2:9" s="11" customFormat="1" ht="12.75">
      <c r="B20" s="64"/>
      <c r="C20" s="64"/>
      <c r="D20" s="44"/>
      <c r="E20" s="64"/>
      <c r="F20" s="44"/>
      <c r="G20" s="44" t="s">
        <v>32</v>
      </c>
      <c r="H20" s="39"/>
      <c r="I20" s="65"/>
    </row>
    <row r="21" spans="2:9" s="11" customFormat="1" ht="12.75">
      <c r="B21" s="64"/>
      <c r="C21" s="64"/>
      <c r="D21" s="44"/>
      <c r="E21" s="64"/>
      <c r="F21" s="44"/>
      <c r="G21" s="44"/>
      <c r="H21" s="39"/>
      <c r="I21" s="65"/>
    </row>
    <row r="22" spans="2:9" s="11" customFormat="1" ht="12.75">
      <c r="B22" s="64"/>
      <c r="C22" s="64"/>
      <c r="D22" s="44"/>
      <c r="E22" s="64"/>
      <c r="F22" s="44"/>
      <c r="G22" s="44"/>
      <c r="H22" s="39"/>
      <c r="I22" s="65"/>
    </row>
    <row r="23" spans="2:9" s="11" customFormat="1" ht="12.75">
      <c r="B23" s="64"/>
      <c r="C23" s="64"/>
      <c r="D23" s="44"/>
      <c r="E23" s="64"/>
      <c r="F23" s="44"/>
      <c r="G23" s="44"/>
      <c r="H23" s="39"/>
      <c r="I23" s="65"/>
    </row>
    <row r="24" spans="2:9" s="11" customFormat="1" ht="12.75">
      <c r="B24" s="64"/>
      <c r="C24" s="64"/>
      <c r="D24" s="44"/>
      <c r="E24" s="64"/>
      <c r="F24" s="44"/>
      <c r="G24" s="44"/>
      <c r="H24" s="39"/>
      <c r="I24" s="65"/>
    </row>
    <row r="25" spans="2:9" s="11" customFormat="1" ht="12.75">
      <c r="B25" s="64"/>
      <c r="C25" s="64"/>
      <c r="D25" s="44"/>
      <c r="E25" s="64"/>
      <c r="F25" s="44"/>
      <c r="G25" s="44"/>
      <c r="H25" s="39"/>
      <c r="I25" s="65"/>
    </row>
    <row r="26" spans="2:9" s="11" customFormat="1" ht="12.75">
      <c r="B26" s="64"/>
      <c r="C26" s="64"/>
      <c r="D26" s="44"/>
      <c r="E26" s="64"/>
      <c r="F26" s="44"/>
      <c r="G26" s="44"/>
      <c r="H26" s="39"/>
      <c r="I26" s="65"/>
    </row>
    <row r="27" spans="2:9" s="11" customFormat="1" ht="12.75">
      <c r="B27" s="64"/>
      <c r="C27" s="64"/>
      <c r="D27" s="44"/>
      <c r="E27" s="64"/>
      <c r="F27" s="44"/>
      <c r="G27" s="44"/>
      <c r="H27" s="39"/>
      <c r="I27" s="65"/>
    </row>
    <row r="28" spans="2:9" s="11" customFormat="1" ht="12.75">
      <c r="B28" s="64"/>
      <c r="C28" s="64"/>
      <c r="D28" s="44"/>
      <c r="E28" s="64"/>
      <c r="F28" s="44"/>
      <c r="G28" s="44"/>
      <c r="H28" s="39"/>
      <c r="I28" s="65"/>
    </row>
    <row r="29" spans="2:9" s="11" customFormat="1" ht="12.75">
      <c r="B29" s="64"/>
      <c r="C29" s="64"/>
      <c r="D29" s="44"/>
      <c r="E29" s="64"/>
      <c r="F29" s="44"/>
      <c r="G29" s="44"/>
      <c r="H29" s="39"/>
      <c r="I29" s="65"/>
    </row>
    <row r="30" spans="2:9" s="11" customFormat="1" ht="12.75">
      <c r="B30" s="64"/>
      <c r="C30" s="64"/>
      <c r="D30" s="44"/>
      <c r="E30" s="64"/>
      <c r="F30" s="44"/>
      <c r="G30" s="44"/>
      <c r="H30" s="39"/>
      <c r="I30" s="65"/>
    </row>
    <row r="31" spans="2:9" s="11" customFormat="1" ht="12.75">
      <c r="B31" s="64"/>
      <c r="C31" s="64"/>
      <c r="D31" s="44"/>
      <c r="E31" s="64"/>
      <c r="F31" s="44"/>
      <c r="G31" s="44"/>
      <c r="H31" s="39"/>
      <c r="I31" s="65"/>
    </row>
    <row r="32" spans="2:9" s="11" customFormat="1" ht="12.75">
      <c r="B32" s="64"/>
      <c r="C32" s="64"/>
      <c r="D32" s="44"/>
      <c r="E32" s="64"/>
      <c r="F32" s="44"/>
      <c r="G32" s="44"/>
      <c r="H32" s="39"/>
      <c r="I32" s="65"/>
    </row>
    <row r="33" spans="2:9" s="11" customFormat="1" ht="12.75">
      <c r="B33" s="64"/>
      <c r="C33" s="64"/>
      <c r="D33" s="44"/>
      <c r="E33" s="64"/>
      <c r="F33" s="44"/>
      <c r="G33" s="44"/>
      <c r="H33" s="39"/>
      <c r="I33" s="65"/>
    </row>
    <row r="34" spans="2:9" s="11" customFormat="1" ht="12.75">
      <c r="B34" s="64"/>
      <c r="C34" s="64"/>
      <c r="D34" s="44"/>
      <c r="E34" s="64"/>
      <c r="F34" s="44"/>
      <c r="G34" s="44"/>
      <c r="H34" s="39"/>
      <c r="I34" s="65"/>
    </row>
    <row r="35" spans="2:9" s="11" customFormat="1" ht="12.75">
      <c r="B35" s="64"/>
      <c r="C35" s="64"/>
      <c r="D35" s="44"/>
      <c r="E35" s="64"/>
      <c r="F35" s="44"/>
      <c r="G35" s="44"/>
      <c r="H35" s="39"/>
      <c r="I35" s="65"/>
    </row>
    <row r="36" spans="2:9" s="11" customFormat="1" ht="12.75">
      <c r="B36" s="64"/>
      <c r="C36" s="64"/>
      <c r="D36" s="44"/>
      <c r="E36" s="64"/>
      <c r="F36" s="44"/>
      <c r="G36" s="44"/>
      <c r="H36" s="39"/>
      <c r="I36" s="65"/>
    </row>
    <row r="37" spans="2:9" s="11" customFormat="1" ht="12.75">
      <c r="B37" s="64"/>
      <c r="C37" s="64"/>
      <c r="D37" s="44"/>
      <c r="E37" s="64"/>
      <c r="F37" s="44"/>
      <c r="G37" s="44"/>
      <c r="H37" s="39"/>
      <c r="I37" s="65"/>
    </row>
    <row r="38" spans="2:9" s="11" customFormat="1" ht="12.75">
      <c r="B38" s="64"/>
      <c r="C38" s="64"/>
      <c r="D38" s="44"/>
      <c r="E38" s="64"/>
      <c r="F38" s="44"/>
      <c r="G38" s="44"/>
      <c r="H38" s="39"/>
      <c r="I38" s="65"/>
    </row>
    <row r="39" spans="2:9" s="11" customFormat="1" ht="12.75">
      <c r="B39" s="64"/>
      <c r="C39" s="64"/>
      <c r="D39" s="44"/>
      <c r="E39" s="64"/>
      <c r="F39" s="44"/>
      <c r="G39" s="44"/>
      <c r="H39" s="39"/>
      <c r="I39" s="65"/>
    </row>
    <row r="40" spans="2:9" s="11" customFormat="1" ht="12.75">
      <c r="B40" s="64"/>
      <c r="C40" s="64"/>
      <c r="D40" s="44"/>
      <c r="E40" s="64"/>
      <c r="F40" s="44"/>
      <c r="G40" s="44"/>
      <c r="H40" s="39"/>
      <c r="I40" s="65"/>
    </row>
    <row r="41" spans="2:9" s="11" customFormat="1" ht="12.75">
      <c r="B41" s="64"/>
      <c r="C41" s="64"/>
      <c r="D41" s="44"/>
      <c r="E41" s="64"/>
      <c r="F41" s="44"/>
      <c r="G41" s="44"/>
      <c r="H41" s="39"/>
      <c r="I41" s="65"/>
    </row>
    <row r="42" spans="2:9" s="11" customFormat="1" ht="12.75">
      <c r="B42" s="64"/>
      <c r="C42" s="64"/>
      <c r="D42" s="44"/>
      <c r="E42" s="64"/>
      <c r="F42" s="44"/>
      <c r="G42" s="44"/>
      <c r="H42" s="39"/>
      <c r="I42" s="65"/>
    </row>
    <row r="43" spans="2:9" s="11" customFormat="1" ht="12.75">
      <c r="B43" s="64"/>
      <c r="C43" s="64"/>
      <c r="D43" s="44"/>
      <c r="E43" s="64"/>
      <c r="F43" s="44"/>
      <c r="G43" s="44"/>
      <c r="H43" s="39"/>
      <c r="I43" s="65"/>
    </row>
    <row r="44" spans="1:9" ht="15">
      <c r="A44" s="31"/>
      <c r="B44" s="33"/>
      <c r="C44" s="33"/>
      <c r="D44" s="34"/>
      <c r="E44" s="33"/>
      <c r="F44" s="34"/>
      <c r="G44" s="34"/>
      <c r="H44" s="35"/>
      <c r="I44" s="37"/>
    </row>
    <row r="45" spans="1:9" ht="15">
      <c r="A45" s="31"/>
      <c r="B45" s="33"/>
      <c r="C45" s="33"/>
      <c r="D45" s="34"/>
      <c r="E45" s="33"/>
      <c r="F45" s="34"/>
      <c r="G45" s="34"/>
      <c r="H45" s="35"/>
      <c r="I45" s="37"/>
    </row>
    <row r="46" spans="1:9" ht="15">
      <c r="A46" s="31"/>
      <c r="B46" s="33"/>
      <c r="C46" s="33"/>
      <c r="D46" s="34"/>
      <c r="E46" s="33"/>
      <c r="F46" s="34"/>
      <c r="G46" s="34"/>
      <c r="H46" s="35"/>
      <c r="I46" s="37"/>
    </row>
    <row r="47" spans="1:9" ht="15">
      <c r="A47" s="31"/>
      <c r="B47" s="33"/>
      <c r="C47" s="33"/>
      <c r="D47" s="34"/>
      <c r="E47" s="33"/>
      <c r="F47" s="34"/>
      <c r="G47" s="34"/>
      <c r="H47" s="35"/>
      <c r="I47" s="37"/>
    </row>
    <row r="48" spans="1:9" ht="15">
      <c r="A48" s="31"/>
      <c r="B48" s="33"/>
      <c r="C48" s="33"/>
      <c r="D48" s="34"/>
      <c r="E48" s="33"/>
      <c r="F48" s="34"/>
      <c r="G48" s="34"/>
      <c r="H48" s="35"/>
      <c r="I48" s="37"/>
    </row>
    <row r="49" spans="1:9" ht="15">
      <c r="A49" s="31"/>
      <c r="B49" s="33"/>
      <c r="C49" s="33"/>
      <c r="D49" s="34"/>
      <c r="E49" s="33"/>
      <c r="F49" s="34"/>
      <c r="G49" s="34"/>
      <c r="H49" s="35"/>
      <c r="I49" s="37"/>
    </row>
    <row r="50" spans="1:9" ht="15">
      <c r="A50" s="31"/>
      <c r="B50" s="33"/>
      <c r="C50" s="33"/>
      <c r="D50" s="34"/>
      <c r="E50" s="33"/>
      <c r="F50" s="34"/>
      <c r="G50" s="34"/>
      <c r="H50" s="35"/>
      <c r="I50" s="37"/>
    </row>
    <row r="51" spans="1:9" ht="15">
      <c r="A51" s="31"/>
      <c r="B51" s="33"/>
      <c r="C51" s="33"/>
      <c r="D51" s="34"/>
      <c r="E51" s="33"/>
      <c r="F51" s="34"/>
      <c r="G51" s="34"/>
      <c r="H51" s="35"/>
      <c r="I51" s="33"/>
    </row>
    <row r="52" spans="1:9" ht="15">
      <c r="A52" s="31"/>
      <c r="B52" s="33"/>
      <c r="C52" s="33"/>
      <c r="D52" s="34"/>
      <c r="E52" s="33"/>
      <c r="F52" s="34"/>
      <c r="G52" s="34"/>
      <c r="H52" s="35"/>
      <c r="I52" s="37"/>
    </row>
    <row r="53" spans="1:9" ht="15">
      <c r="A53" s="31"/>
      <c r="B53" s="33"/>
      <c r="C53" s="33"/>
      <c r="D53" s="34"/>
      <c r="E53" s="33"/>
      <c r="F53" s="34"/>
      <c r="G53" s="34"/>
      <c r="H53" s="35"/>
      <c r="I53" s="37"/>
    </row>
    <row r="54" spans="1:9" ht="15">
      <c r="A54" s="31"/>
      <c r="B54" s="33"/>
      <c r="C54" s="33"/>
      <c r="D54" s="34"/>
      <c r="E54" s="33"/>
      <c r="F54" s="34"/>
      <c r="G54" s="34"/>
      <c r="H54" s="35"/>
      <c r="I54" s="37"/>
    </row>
    <row r="55" spans="1:9" ht="15">
      <c r="A55" s="31"/>
      <c r="B55" s="33"/>
      <c r="C55" s="33"/>
      <c r="D55" s="34"/>
      <c r="E55" s="33"/>
      <c r="F55" s="34"/>
      <c r="G55" s="34"/>
      <c r="H55" s="35"/>
      <c r="I55" s="33"/>
    </row>
    <row r="56" spans="1:9" ht="15">
      <c r="A56" s="31"/>
      <c r="B56" s="33"/>
      <c r="C56" s="33"/>
      <c r="D56" s="34"/>
      <c r="E56" s="33"/>
      <c r="F56" s="34"/>
      <c r="G56" s="34"/>
      <c r="H56" s="35"/>
      <c r="I56" s="37"/>
    </row>
    <row r="57" spans="1:9" ht="15">
      <c r="A57" s="31"/>
      <c r="B57" s="33"/>
      <c r="C57" s="33"/>
      <c r="D57" s="34"/>
      <c r="E57" s="33"/>
      <c r="F57" s="34"/>
      <c r="G57" s="34"/>
      <c r="H57" s="35"/>
      <c r="I57" s="33"/>
    </row>
    <row r="58" spans="1:9" ht="15">
      <c r="A58" s="31"/>
      <c r="B58" s="33"/>
      <c r="C58" s="33"/>
      <c r="D58" s="34"/>
      <c r="E58" s="33"/>
      <c r="F58" s="34"/>
      <c r="G58" s="34"/>
      <c r="H58" s="35"/>
      <c r="I58" s="37"/>
    </row>
    <row r="59" spans="1:9" ht="15">
      <c r="A59" s="31"/>
      <c r="B59" s="33"/>
      <c r="C59" s="33"/>
      <c r="D59" s="34"/>
      <c r="E59" s="33"/>
      <c r="F59" s="34"/>
      <c r="G59" s="34"/>
      <c r="H59" s="35"/>
      <c r="I59" s="33"/>
    </row>
    <row r="60" spans="1:9" ht="15">
      <c r="A60" s="31"/>
      <c r="B60" s="33"/>
      <c r="C60" s="33"/>
      <c r="D60" s="34"/>
      <c r="E60" s="33"/>
      <c r="F60" s="34"/>
      <c r="G60" s="34"/>
      <c r="H60" s="35"/>
      <c r="I60" s="37"/>
    </row>
    <row r="61" spans="1:9" ht="15">
      <c r="A61" s="31"/>
      <c r="B61" s="33"/>
      <c r="C61" s="33"/>
      <c r="D61" s="34"/>
      <c r="E61" s="33"/>
      <c r="F61" s="34"/>
      <c r="G61" s="34"/>
      <c r="H61" s="35"/>
      <c r="I61" s="33"/>
    </row>
    <row r="62" spans="1:9" ht="15">
      <c r="A62" s="31"/>
      <c r="B62" s="33"/>
      <c r="C62" s="33"/>
      <c r="D62" s="34"/>
      <c r="E62" s="33"/>
      <c r="F62" s="34"/>
      <c r="G62" s="34"/>
      <c r="H62" s="35"/>
      <c r="I62" s="37"/>
    </row>
    <row r="63" spans="1:9" ht="15">
      <c r="A63" s="31"/>
      <c r="B63" s="33"/>
      <c r="C63" s="33"/>
      <c r="D63" s="34"/>
      <c r="E63" s="33"/>
      <c r="F63" s="34"/>
      <c r="G63" s="34"/>
      <c r="H63" s="35"/>
      <c r="I63" s="37"/>
    </row>
    <row r="64" spans="1:9" ht="15">
      <c r="A64" s="31"/>
      <c r="B64" s="33"/>
      <c r="C64" s="33"/>
      <c r="D64" s="34"/>
      <c r="E64" s="33"/>
      <c r="F64" s="34"/>
      <c r="G64" s="34"/>
      <c r="H64" s="35"/>
      <c r="I64" s="37"/>
    </row>
    <row r="65" spans="1:9" ht="15">
      <c r="A65" s="31"/>
      <c r="B65" s="33"/>
      <c r="C65" s="33"/>
      <c r="D65" s="34"/>
      <c r="E65" s="33"/>
      <c r="F65" s="34"/>
      <c r="G65" s="34"/>
      <c r="H65" s="35"/>
      <c r="I65" s="37"/>
    </row>
    <row r="66" spans="1:9" ht="15">
      <c r="A66" s="31"/>
      <c r="B66" s="33"/>
      <c r="C66" s="33"/>
      <c r="D66" s="34"/>
      <c r="E66" s="33"/>
      <c r="F66" s="34"/>
      <c r="G66" s="34"/>
      <c r="H66" s="35"/>
      <c r="I66" s="37"/>
    </row>
    <row r="67" spans="1:9" ht="15">
      <c r="A67" s="31"/>
      <c r="B67" s="33"/>
      <c r="C67" s="33"/>
      <c r="D67" s="34"/>
      <c r="E67" s="33"/>
      <c r="F67" s="34"/>
      <c r="G67" s="34"/>
      <c r="H67" s="35"/>
      <c r="I67" s="37"/>
    </row>
    <row r="68" spans="1:9" ht="15">
      <c r="A68" s="31"/>
      <c r="B68" s="33"/>
      <c r="C68" s="33"/>
      <c r="D68" s="34"/>
      <c r="E68" s="33"/>
      <c r="F68" s="34"/>
      <c r="G68" s="34"/>
      <c r="H68" s="35"/>
      <c r="I68" s="37"/>
    </row>
    <row r="69" spans="1:9" ht="15">
      <c r="A69" s="31"/>
      <c r="B69" s="33"/>
      <c r="C69" s="33"/>
      <c r="D69" s="34"/>
      <c r="E69" s="33"/>
      <c r="F69" s="34"/>
      <c r="G69" s="34"/>
      <c r="H69" s="35"/>
      <c r="I69" s="37"/>
    </row>
    <row r="70" spans="1:9" ht="15">
      <c r="A70" s="31"/>
      <c r="B70" s="33"/>
      <c r="C70" s="33"/>
      <c r="D70" s="34"/>
      <c r="E70" s="33"/>
      <c r="F70" s="34"/>
      <c r="G70" s="34"/>
      <c r="H70" s="35"/>
      <c r="I70" s="37"/>
    </row>
    <row r="71" spans="1:9" ht="15">
      <c r="A71" s="31"/>
      <c r="B71" s="33"/>
      <c r="C71" s="33"/>
      <c r="D71" s="34"/>
      <c r="E71" s="33"/>
      <c r="F71" s="34"/>
      <c r="G71" s="34"/>
      <c r="H71" s="35"/>
      <c r="I71" s="37"/>
    </row>
    <row r="72" spans="1:9" ht="15">
      <c r="A72" s="31"/>
      <c r="B72" s="33"/>
      <c r="C72" s="33"/>
      <c r="D72" s="34"/>
      <c r="E72" s="33"/>
      <c r="F72" s="34"/>
      <c r="G72" s="34"/>
      <c r="H72" s="35"/>
      <c r="I72" s="37"/>
    </row>
    <row r="73" spans="1:9" ht="15">
      <c r="A73" s="31"/>
      <c r="B73" s="33"/>
      <c r="C73" s="33"/>
      <c r="D73" s="34"/>
      <c r="E73" s="33"/>
      <c r="F73" s="34"/>
      <c r="G73" s="34"/>
      <c r="H73" s="35"/>
      <c r="I73" s="37"/>
    </row>
    <row r="74" spans="1:9" ht="15">
      <c r="A74" s="31"/>
      <c r="B74" s="33"/>
      <c r="C74" s="33"/>
      <c r="D74" s="34"/>
      <c r="E74" s="33"/>
      <c r="F74" s="34"/>
      <c r="G74" s="34"/>
      <c r="H74" s="35"/>
      <c r="I74" s="37"/>
    </row>
    <row r="75" spans="1:9" ht="15">
      <c r="A75" s="31"/>
      <c r="B75" s="33"/>
      <c r="C75" s="33"/>
      <c r="D75" s="34"/>
      <c r="E75" s="33"/>
      <c r="F75" s="34"/>
      <c r="G75" s="34"/>
      <c r="H75" s="35"/>
      <c r="I75" s="37"/>
    </row>
    <row r="76" spans="1:9" ht="15">
      <c r="A76" s="31"/>
      <c r="B76" s="33"/>
      <c r="C76" s="33"/>
      <c r="D76" s="34"/>
      <c r="E76" s="33"/>
      <c r="F76" s="34"/>
      <c r="G76" s="34"/>
      <c r="H76" s="35"/>
      <c r="I76" s="37"/>
    </row>
    <row r="77" spans="1:9" ht="15">
      <c r="A77" s="31"/>
      <c r="B77" s="33"/>
      <c r="C77" s="33"/>
      <c r="D77" s="34"/>
      <c r="E77" s="33"/>
      <c r="F77" s="34"/>
      <c r="G77" s="34"/>
      <c r="H77" s="35"/>
      <c r="I77" s="33"/>
    </row>
    <row r="78" spans="1:9" ht="15">
      <c r="A78" s="31"/>
      <c r="B78" s="33"/>
      <c r="C78" s="33"/>
      <c r="D78" s="34"/>
      <c r="E78" s="33"/>
      <c r="F78" s="34"/>
      <c r="G78" s="34"/>
      <c r="H78" s="35"/>
      <c r="I78" s="37"/>
    </row>
    <row r="79" spans="1:9" ht="15">
      <c r="A79" s="31"/>
      <c r="B79" s="33"/>
      <c r="C79" s="33"/>
      <c r="D79" s="34"/>
      <c r="E79" s="33"/>
      <c r="F79" s="34"/>
      <c r="G79" s="34"/>
      <c r="H79" s="35"/>
      <c r="I79" s="37"/>
    </row>
    <row r="80" spans="1:9" ht="15">
      <c r="A80" s="31"/>
      <c r="B80" s="33"/>
      <c r="C80" s="33"/>
      <c r="D80" s="34"/>
      <c r="E80" s="33"/>
      <c r="F80" s="34"/>
      <c r="G80" s="34"/>
      <c r="H80" s="35"/>
      <c r="I80" s="37"/>
    </row>
    <row r="81" spans="1:9" ht="15">
      <c r="A81" s="31"/>
      <c r="B81" s="33"/>
      <c r="C81" s="33"/>
      <c r="D81" s="34"/>
      <c r="E81" s="33"/>
      <c r="F81" s="34"/>
      <c r="G81" s="34"/>
      <c r="H81" s="35"/>
      <c r="I81" s="33"/>
    </row>
    <row r="82" spans="1:9" ht="15">
      <c r="A82" s="31"/>
      <c r="B82" s="33"/>
      <c r="C82" s="33"/>
      <c r="D82" s="34"/>
      <c r="E82" s="33"/>
      <c r="F82" s="34"/>
      <c r="G82" s="34"/>
      <c r="H82" s="35"/>
      <c r="I82" s="37"/>
    </row>
    <row r="83" spans="1:9" ht="15">
      <c r="A83" s="31"/>
      <c r="B83" s="33"/>
      <c r="C83" s="33"/>
      <c r="D83" s="34"/>
      <c r="E83" s="33"/>
      <c r="F83" s="34"/>
      <c r="G83" s="34"/>
      <c r="H83" s="35"/>
      <c r="I83" s="33"/>
    </row>
    <row r="84" spans="1:9" ht="15">
      <c r="A84" s="31"/>
      <c r="B84" s="33"/>
      <c r="C84" s="33"/>
      <c r="D84" s="34"/>
      <c r="E84" s="33"/>
      <c r="F84" s="34"/>
      <c r="G84" s="34"/>
      <c r="H84" s="35"/>
      <c r="I84" s="37"/>
    </row>
    <row r="85" spans="1:9" ht="15">
      <c r="A85" s="31"/>
      <c r="B85" s="33"/>
      <c r="C85" s="33"/>
      <c r="D85" s="34"/>
      <c r="E85" s="33"/>
      <c r="F85" s="34"/>
      <c r="G85" s="34"/>
      <c r="H85" s="35"/>
      <c r="I85" s="37"/>
    </row>
    <row r="86" spans="1:9" ht="15">
      <c r="A86" s="31"/>
      <c r="B86" s="33"/>
      <c r="C86" s="33"/>
      <c r="D86" s="34"/>
      <c r="E86" s="33"/>
      <c r="F86" s="34"/>
      <c r="G86" s="34"/>
      <c r="H86" s="35"/>
      <c r="I86" s="33"/>
    </row>
    <row r="87" spans="1:9" ht="15">
      <c r="A87" s="31"/>
      <c r="B87" s="33"/>
      <c r="C87" s="33"/>
      <c r="D87" s="34"/>
      <c r="E87" s="33"/>
      <c r="F87" s="34"/>
      <c r="G87" s="34"/>
      <c r="H87" s="35"/>
      <c r="I87" s="37"/>
    </row>
    <row r="88" spans="1:9" ht="15">
      <c r="A88" s="31"/>
      <c r="B88" s="33"/>
      <c r="C88" s="33"/>
      <c r="D88" s="34"/>
      <c r="E88" s="33"/>
      <c r="F88" s="34"/>
      <c r="G88" s="34"/>
      <c r="H88" s="35"/>
      <c r="I88" s="37"/>
    </row>
    <row r="89" spans="1:9" ht="15">
      <c r="A89" s="31"/>
      <c r="B89" s="33"/>
      <c r="C89" s="33"/>
      <c r="D89" s="34"/>
      <c r="E89" s="33"/>
      <c r="F89" s="34"/>
      <c r="G89" s="34"/>
      <c r="H89" s="35"/>
      <c r="I89" s="37"/>
    </row>
    <row r="90" spans="1:9" ht="15">
      <c r="A90" s="31"/>
      <c r="B90" s="33"/>
      <c r="C90" s="33"/>
      <c r="D90" s="34"/>
      <c r="E90" s="33"/>
      <c r="F90" s="34"/>
      <c r="G90" s="34"/>
      <c r="H90" s="35"/>
      <c r="I90" s="33"/>
    </row>
    <row r="91" spans="1:9" ht="15">
      <c r="A91" s="31"/>
      <c r="B91" s="33"/>
      <c r="C91" s="33"/>
      <c r="D91" s="34"/>
      <c r="E91" s="33"/>
      <c r="F91" s="34"/>
      <c r="G91" s="34"/>
      <c r="H91" s="35"/>
      <c r="I91" s="37"/>
    </row>
    <row r="92" spans="1:9" ht="15">
      <c r="A92" s="31"/>
      <c r="B92" s="33"/>
      <c r="C92" s="33"/>
      <c r="D92" s="34"/>
      <c r="E92" s="33"/>
      <c r="F92" s="34"/>
      <c r="G92" s="34"/>
      <c r="H92" s="35"/>
      <c r="I92" s="37"/>
    </row>
    <row r="93" spans="1:9" ht="15">
      <c r="A93" s="31"/>
      <c r="B93" s="33"/>
      <c r="C93" s="33"/>
      <c r="D93" s="34"/>
      <c r="E93" s="33"/>
      <c r="F93" s="34"/>
      <c r="G93" s="34"/>
      <c r="H93" s="35"/>
      <c r="I93" s="37"/>
    </row>
    <row r="94" spans="1:9" ht="15">
      <c r="A94" s="31"/>
      <c r="B94" s="33"/>
      <c r="C94" s="33"/>
      <c r="D94" s="34"/>
      <c r="E94" s="33"/>
      <c r="F94" s="34"/>
      <c r="G94" s="34"/>
      <c r="H94" s="35"/>
      <c r="I94" s="37"/>
    </row>
    <row r="95" spans="1:9" ht="15">
      <c r="A95" s="31"/>
      <c r="B95" s="33"/>
      <c r="C95" s="33"/>
      <c r="D95" s="34"/>
      <c r="E95" s="33"/>
      <c r="F95" s="34"/>
      <c r="G95" s="34"/>
      <c r="H95" s="35"/>
      <c r="I95" s="37"/>
    </row>
    <row r="96" spans="1:9" ht="15">
      <c r="A96" s="31"/>
      <c r="B96" s="33"/>
      <c r="C96" s="33"/>
      <c r="D96" s="34"/>
      <c r="E96" s="33"/>
      <c r="F96" s="34"/>
      <c r="G96" s="34"/>
      <c r="H96" s="35"/>
      <c r="I96" s="37"/>
    </row>
    <row r="97" spans="1:9" ht="15">
      <c r="A97" s="31"/>
      <c r="B97" s="33"/>
      <c r="C97" s="33"/>
      <c r="D97" s="34"/>
      <c r="E97" s="33"/>
      <c r="F97" s="34"/>
      <c r="G97" s="34"/>
      <c r="H97" s="35"/>
      <c r="I97" s="37"/>
    </row>
    <row r="98" spans="1:9" ht="15">
      <c r="A98" s="31"/>
      <c r="B98" s="33"/>
      <c r="C98" s="33"/>
      <c r="D98" s="34"/>
      <c r="E98" s="33"/>
      <c r="F98" s="34"/>
      <c r="G98" s="34"/>
      <c r="H98" s="35"/>
      <c r="I98" s="33"/>
    </row>
    <row r="99" spans="1:9" ht="15">
      <c r="A99" s="31"/>
      <c r="B99" s="33"/>
      <c r="C99" s="33"/>
      <c r="D99" s="34"/>
      <c r="E99" s="33"/>
      <c r="F99" s="34"/>
      <c r="G99" s="34"/>
      <c r="H99" s="35"/>
      <c r="I99" s="33"/>
    </row>
    <row r="100" spans="1:9" ht="15">
      <c r="A100" s="31"/>
      <c r="B100" s="33"/>
      <c r="C100" s="33"/>
      <c r="D100" s="34"/>
      <c r="E100" s="33"/>
      <c r="F100" s="34"/>
      <c r="G100" s="34"/>
      <c r="H100" s="35"/>
      <c r="I100" s="33"/>
    </row>
    <row r="101" spans="1:9" ht="15">
      <c r="A101" s="31"/>
      <c r="B101" s="33"/>
      <c r="C101" s="33"/>
      <c r="D101" s="34"/>
      <c r="E101" s="33"/>
      <c r="F101" s="34"/>
      <c r="G101" s="34"/>
      <c r="H101" s="35"/>
      <c r="I101" s="37"/>
    </row>
    <row r="102" spans="1:9" ht="15">
      <c r="A102" s="31"/>
      <c r="B102" s="33"/>
      <c r="C102" s="33"/>
      <c r="D102" s="34"/>
      <c r="E102" s="33"/>
      <c r="F102" s="34"/>
      <c r="G102" s="34"/>
      <c r="H102" s="35"/>
      <c r="I102" s="37"/>
    </row>
    <row r="103" spans="1:9" ht="15">
      <c r="A103" s="31"/>
      <c r="B103" s="33"/>
      <c r="C103" s="33"/>
      <c r="D103" s="34"/>
      <c r="E103" s="33"/>
      <c r="F103" s="34"/>
      <c r="G103" s="34"/>
      <c r="H103" s="35"/>
      <c r="I103" s="37"/>
    </row>
    <row r="104" spans="1:9" ht="15">
      <c r="A104" s="31"/>
      <c r="B104" s="33"/>
      <c r="C104" s="33"/>
      <c r="D104" s="34"/>
      <c r="E104" s="33"/>
      <c r="F104" s="34"/>
      <c r="G104" s="34"/>
      <c r="H104" s="35"/>
      <c r="I104" s="37"/>
    </row>
    <row r="105" spans="1:9" ht="15">
      <c r="A105" s="31"/>
      <c r="B105" s="33"/>
      <c r="C105" s="33"/>
      <c r="D105" s="34"/>
      <c r="E105" s="33"/>
      <c r="F105" s="34"/>
      <c r="G105" s="34"/>
      <c r="H105" s="35"/>
      <c r="I105" s="37"/>
    </row>
    <row r="106" spans="1:9" ht="15">
      <c r="A106" s="31"/>
      <c r="B106" s="33"/>
      <c r="C106" s="33"/>
      <c r="D106" s="34"/>
      <c r="E106" s="33"/>
      <c r="F106" s="34"/>
      <c r="G106" s="34"/>
      <c r="H106" s="35"/>
      <c r="I106" s="37"/>
    </row>
    <row r="107" spans="1:9" ht="15">
      <c r="A107" s="31"/>
      <c r="B107" s="33"/>
      <c r="C107" s="33"/>
      <c r="D107" s="34"/>
      <c r="E107" s="33"/>
      <c r="F107" s="34"/>
      <c r="G107" s="34"/>
      <c r="H107" s="35"/>
      <c r="I107" s="33"/>
    </row>
    <row r="108" spans="1:9" ht="15">
      <c r="A108" s="31"/>
      <c r="B108" s="33"/>
      <c r="C108" s="33"/>
      <c r="D108" s="34"/>
      <c r="E108" s="33"/>
      <c r="F108" s="34"/>
      <c r="G108" s="34"/>
      <c r="H108" s="35"/>
      <c r="I108" s="33"/>
    </row>
    <row r="109" spans="1:9" ht="15">
      <c r="A109" s="31"/>
      <c r="B109" s="33"/>
      <c r="C109" s="33"/>
      <c r="D109" s="34"/>
      <c r="E109" s="33"/>
      <c r="F109" s="34"/>
      <c r="G109" s="34"/>
      <c r="H109" s="35"/>
      <c r="I109" s="33"/>
    </row>
    <row r="110" spans="1:9" ht="15">
      <c r="A110" s="31"/>
      <c r="B110" s="33"/>
      <c r="C110" s="33"/>
      <c r="D110" s="34"/>
      <c r="E110" s="33"/>
      <c r="F110" s="34"/>
      <c r="G110" s="34"/>
      <c r="H110" s="35"/>
      <c r="I110" s="37"/>
    </row>
    <row r="111" spans="1:9" ht="15">
      <c r="A111" s="31"/>
      <c r="B111" s="33"/>
      <c r="C111" s="33"/>
      <c r="D111" s="34"/>
      <c r="E111" s="33"/>
      <c r="F111" s="34"/>
      <c r="G111" s="34"/>
      <c r="H111" s="35"/>
      <c r="I111" s="37"/>
    </row>
    <row r="112" spans="1:9" ht="15">
      <c r="A112" s="31"/>
      <c r="B112" s="33"/>
      <c r="C112" s="33"/>
      <c r="D112" s="34"/>
      <c r="E112" s="33"/>
      <c r="F112" s="34"/>
      <c r="G112" s="34"/>
      <c r="H112" s="35"/>
      <c r="I112" s="37"/>
    </row>
    <row r="113" spans="1:9" ht="15">
      <c r="A113" s="31"/>
      <c r="B113" s="33"/>
      <c r="C113" s="33"/>
      <c r="D113" s="34"/>
      <c r="E113" s="33"/>
      <c r="F113" s="34"/>
      <c r="G113" s="34"/>
      <c r="H113" s="35"/>
      <c r="I113" s="37"/>
    </row>
    <row r="114" spans="1:9" ht="15">
      <c r="A114" s="31"/>
      <c r="B114" s="33"/>
      <c r="C114" s="33"/>
      <c r="D114" s="34"/>
      <c r="E114" s="33"/>
      <c r="F114" s="34"/>
      <c r="G114" s="34"/>
      <c r="H114" s="35"/>
      <c r="I114" s="37"/>
    </row>
    <row r="115" spans="1:9" ht="15">
      <c r="A115" s="31"/>
      <c r="B115" s="33"/>
      <c r="C115" s="33"/>
      <c r="D115" s="34"/>
      <c r="E115" s="33"/>
      <c r="F115" s="34"/>
      <c r="G115" s="34"/>
      <c r="H115" s="35"/>
      <c r="I115" s="37"/>
    </row>
    <row r="116" spans="1:9" ht="15">
      <c r="A116" s="31"/>
      <c r="B116" s="33"/>
      <c r="C116" s="33"/>
      <c r="D116" s="34"/>
      <c r="E116" s="33"/>
      <c r="F116" s="34"/>
      <c r="G116" s="34"/>
      <c r="H116" s="35"/>
      <c r="I116" s="37"/>
    </row>
    <row r="117" spans="1:9" ht="15">
      <c r="A117" s="31"/>
      <c r="B117" s="33"/>
      <c r="C117" s="33"/>
      <c r="D117" s="34"/>
      <c r="E117" s="33"/>
      <c r="F117" s="34"/>
      <c r="G117" s="34"/>
      <c r="H117" s="35"/>
      <c r="I117" s="37"/>
    </row>
    <row r="118" spans="1:9" ht="15">
      <c r="A118" s="31"/>
      <c r="B118" s="33"/>
      <c r="C118" s="33"/>
      <c r="D118" s="34"/>
      <c r="E118" s="33"/>
      <c r="F118" s="34"/>
      <c r="G118" s="34"/>
      <c r="H118" s="35"/>
      <c r="I118" s="37"/>
    </row>
    <row r="119" spans="1:9" ht="15">
      <c r="A119" s="31"/>
      <c r="B119" s="33"/>
      <c r="C119" s="33"/>
      <c r="D119" s="34"/>
      <c r="E119" s="33"/>
      <c r="F119" s="34"/>
      <c r="G119" s="34"/>
      <c r="H119" s="35"/>
      <c r="I119" s="37"/>
    </row>
    <row r="120" spans="1:9" ht="15">
      <c r="A120" s="31"/>
      <c r="B120" s="33"/>
      <c r="C120" s="33"/>
      <c r="D120" s="34"/>
      <c r="E120" s="33"/>
      <c r="F120" s="34"/>
      <c r="G120" s="34"/>
      <c r="H120" s="35"/>
      <c r="I120" s="37"/>
    </row>
    <row r="121" spans="1:9" ht="15">
      <c r="A121" s="31"/>
      <c r="B121" s="33"/>
      <c r="C121" s="33"/>
      <c r="D121" s="34"/>
      <c r="E121" s="33"/>
      <c r="F121" s="34"/>
      <c r="G121" s="34"/>
      <c r="H121" s="35"/>
      <c r="I121" s="37"/>
    </row>
    <row r="122" spans="1:9" ht="15">
      <c r="A122" s="31"/>
      <c r="B122" s="33"/>
      <c r="C122" s="33"/>
      <c r="D122" s="34"/>
      <c r="E122" s="33"/>
      <c r="F122" s="34"/>
      <c r="G122" s="34"/>
      <c r="H122" s="35"/>
      <c r="I122" s="37"/>
    </row>
    <row r="123" spans="1:9" ht="15">
      <c r="A123" s="31"/>
      <c r="B123" s="33"/>
      <c r="C123" s="33"/>
      <c r="D123" s="34"/>
      <c r="E123" s="33"/>
      <c r="F123" s="34"/>
      <c r="G123" s="34"/>
      <c r="H123" s="35"/>
      <c r="I123" s="37"/>
    </row>
    <row r="124" spans="1:9" ht="15">
      <c r="A124" s="31"/>
      <c r="B124" s="33"/>
      <c r="C124" s="33"/>
      <c r="D124" s="34"/>
      <c r="E124" s="33"/>
      <c r="F124" s="34"/>
      <c r="G124" s="34"/>
      <c r="H124" s="35"/>
      <c r="I124" s="37"/>
    </row>
    <row r="125" spans="1:9" ht="15">
      <c r="A125" s="31"/>
      <c r="B125" s="33"/>
      <c r="C125" s="33"/>
      <c r="D125" s="34"/>
      <c r="E125" s="33"/>
      <c r="F125" s="34"/>
      <c r="G125" s="34"/>
      <c r="H125" s="35"/>
      <c r="I125" s="37"/>
    </row>
    <row r="126" ht="15">
      <c r="A126" s="31"/>
    </row>
  </sheetData>
  <sheetProtection/>
  <printOptions/>
  <pageMargins left="0.25" right="0.25" top="1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B4" sqref="B4:I7"/>
    </sheetView>
  </sheetViews>
  <sheetFormatPr defaultColWidth="9.140625" defaultRowHeight="12.75"/>
  <cols>
    <col min="2" max="2" width="12.57421875" style="0" customWidth="1"/>
    <col min="3" max="3" width="14.57421875" style="0" customWidth="1"/>
    <col min="4" max="4" width="2.57421875" style="1" customWidth="1"/>
    <col min="5" max="5" width="17.57421875" style="0" customWidth="1"/>
    <col min="6" max="6" width="10.57421875" style="1" customWidth="1"/>
    <col min="7" max="8" width="16.57421875" style="1" customWidth="1"/>
    <col min="9" max="9" width="23.57421875" style="0" customWidth="1"/>
  </cols>
  <sheetData>
    <row r="1" spans="1:9" ht="15">
      <c r="A1" s="31"/>
      <c r="B1" s="31"/>
      <c r="C1" s="31"/>
      <c r="D1" s="32"/>
      <c r="E1" s="31"/>
      <c r="F1" s="32"/>
      <c r="G1" s="32"/>
      <c r="H1" s="32"/>
      <c r="I1" s="31"/>
    </row>
    <row r="2" spans="1:9" ht="15" customHeight="1">
      <c r="A2" s="31"/>
      <c r="B2" s="31"/>
      <c r="C2" s="31"/>
      <c r="D2" s="32"/>
      <c r="E2" s="32" t="s">
        <v>23</v>
      </c>
      <c r="F2" s="32" t="s">
        <v>24</v>
      </c>
      <c r="G2" s="32" t="s">
        <v>25</v>
      </c>
      <c r="H2" s="32" t="s">
        <v>26</v>
      </c>
      <c r="I2" s="32" t="s">
        <v>27</v>
      </c>
    </row>
    <row r="3" spans="1:9" ht="15" customHeight="1">
      <c r="A3" s="31"/>
      <c r="B3" s="31"/>
      <c r="C3" s="31"/>
      <c r="D3" s="32"/>
      <c r="E3" s="31"/>
      <c r="F3" s="32"/>
      <c r="G3" s="32"/>
      <c r="H3" s="32"/>
      <c r="I3" s="31"/>
    </row>
    <row r="4" spans="1:9" ht="15">
      <c r="A4" s="31"/>
      <c r="B4" s="33"/>
      <c r="C4" s="33"/>
      <c r="D4" s="34"/>
      <c r="E4" s="33"/>
      <c r="F4" s="34"/>
      <c r="G4" s="34"/>
      <c r="H4" s="35"/>
      <c r="I4" s="33"/>
    </row>
    <row r="5" spans="1:9" ht="15">
      <c r="A5" s="31"/>
      <c r="B5" s="33"/>
      <c r="C5" s="33"/>
      <c r="D5" s="34"/>
      <c r="E5" s="33"/>
      <c r="F5" s="34"/>
      <c r="G5" s="34"/>
      <c r="H5" s="35"/>
      <c r="I5" s="33"/>
    </row>
    <row r="6" spans="1:9" ht="15">
      <c r="A6" s="31"/>
      <c r="B6" s="33"/>
      <c r="C6" s="33"/>
      <c r="D6" s="34"/>
      <c r="E6" s="33"/>
      <c r="F6" s="34"/>
      <c r="G6" s="34"/>
      <c r="H6" s="35"/>
      <c r="I6" s="33"/>
    </row>
    <row r="7" spans="1:9" ht="15">
      <c r="A7" s="31"/>
      <c r="B7" s="33"/>
      <c r="C7" s="33"/>
      <c r="D7" s="34"/>
      <c r="E7" s="33"/>
      <c r="F7" s="34"/>
      <c r="G7" s="34"/>
      <c r="H7" s="35"/>
      <c r="I7" s="33"/>
    </row>
    <row r="8" spans="1:9" ht="15">
      <c r="A8" s="31"/>
      <c r="B8" s="33"/>
      <c r="C8" s="33"/>
      <c r="D8" s="34"/>
      <c r="E8" s="33"/>
      <c r="F8" s="34"/>
      <c r="G8" s="34"/>
      <c r="H8" s="35"/>
      <c r="I8" s="33"/>
    </row>
    <row r="9" spans="1:9" ht="15">
      <c r="A9" s="31"/>
      <c r="B9" s="33"/>
      <c r="C9" s="33"/>
      <c r="D9" s="34"/>
      <c r="E9" s="33"/>
      <c r="F9" s="34"/>
      <c r="G9" s="34"/>
      <c r="H9" s="35"/>
      <c r="I9" s="33"/>
    </row>
    <row r="10" spans="1:9" ht="15">
      <c r="A10" s="31"/>
      <c r="B10" s="33"/>
      <c r="C10" s="33"/>
      <c r="D10" s="34"/>
      <c r="E10" s="33"/>
      <c r="F10" s="34"/>
      <c r="G10" s="34"/>
      <c r="H10" s="35"/>
      <c r="I10" s="33"/>
    </row>
    <row r="11" spans="1:9" ht="15">
      <c r="A11" s="31"/>
      <c r="B11" s="33"/>
      <c r="C11" s="33"/>
      <c r="D11" s="34"/>
      <c r="E11" s="33"/>
      <c r="F11" s="34"/>
      <c r="G11" s="34"/>
      <c r="H11" s="35"/>
      <c r="I11" s="33"/>
    </row>
    <row r="12" spans="1:9" ht="15">
      <c r="A12" s="31"/>
      <c r="B12" s="33"/>
      <c r="C12" s="33"/>
      <c r="D12" s="34"/>
      <c r="E12" s="33"/>
      <c r="F12" s="34"/>
      <c r="G12" s="34"/>
      <c r="H12" s="35"/>
      <c r="I12" s="33"/>
    </row>
    <row r="13" spans="1:9" ht="15">
      <c r="A13" s="31"/>
      <c r="B13" s="33"/>
      <c r="C13" s="33"/>
      <c r="D13" s="34"/>
      <c r="E13" s="33"/>
      <c r="F13" s="34"/>
      <c r="G13" s="34"/>
      <c r="H13" s="35"/>
      <c r="I13" s="33"/>
    </row>
    <row r="14" spans="1:9" ht="15">
      <c r="A14" s="31"/>
      <c r="B14" s="33"/>
      <c r="C14" s="33"/>
      <c r="D14" s="34"/>
      <c r="E14" s="33"/>
      <c r="F14" s="34"/>
      <c r="G14" s="34"/>
      <c r="H14" s="35"/>
      <c r="I14" s="33"/>
    </row>
    <row r="15" spans="1:9" ht="15">
      <c r="A15" s="31"/>
      <c r="B15" s="33"/>
      <c r="C15" s="33"/>
      <c r="D15" s="34"/>
      <c r="E15" s="33"/>
      <c r="F15" s="34"/>
      <c r="G15" s="34"/>
      <c r="H15" s="35"/>
      <c r="I15" s="33"/>
    </row>
    <row r="16" spans="1:9" ht="15">
      <c r="A16" s="31"/>
      <c r="B16" s="33"/>
      <c r="C16" s="33"/>
      <c r="D16" s="34"/>
      <c r="E16" s="33"/>
      <c r="F16" s="34"/>
      <c r="G16" s="34"/>
      <c r="H16" s="35"/>
      <c r="I16" s="33"/>
    </row>
    <row r="17" spans="1:9" ht="15">
      <c r="A17" s="31"/>
      <c r="B17" s="33"/>
      <c r="C17" s="33"/>
      <c r="D17" s="34"/>
      <c r="E17" s="33"/>
      <c r="F17" s="34"/>
      <c r="G17" s="34"/>
      <c r="H17" s="35"/>
      <c r="I17" s="33"/>
    </row>
    <row r="18" spans="1:9" ht="15">
      <c r="A18" s="31"/>
      <c r="B18" s="33"/>
      <c r="C18" s="33"/>
      <c r="D18" s="34"/>
      <c r="E18" s="33"/>
      <c r="F18" s="34"/>
      <c r="G18" s="34"/>
      <c r="H18" s="35"/>
      <c r="I18" s="33"/>
    </row>
    <row r="19" spans="1:9" ht="15">
      <c r="A19" s="31"/>
      <c r="B19" s="33"/>
      <c r="C19" s="33"/>
      <c r="D19" s="34"/>
      <c r="E19" s="33"/>
      <c r="F19" s="34"/>
      <c r="G19" s="34"/>
      <c r="H19" s="35"/>
      <c r="I19" s="33"/>
    </row>
    <row r="20" spans="1:9" ht="15">
      <c r="A20" s="31"/>
      <c r="B20" s="33"/>
      <c r="C20" s="33"/>
      <c r="D20" s="34"/>
      <c r="E20" s="33"/>
      <c r="F20" s="34"/>
      <c r="G20" s="34"/>
      <c r="H20" s="35"/>
      <c r="I20" s="33"/>
    </row>
    <row r="21" spans="1:9" ht="15">
      <c r="A21" s="31"/>
      <c r="B21" s="33"/>
      <c r="C21" s="33"/>
      <c r="D21" s="34"/>
      <c r="E21" s="33"/>
      <c r="F21" s="34"/>
      <c r="G21" s="34"/>
      <c r="H21" s="35"/>
      <c r="I21" s="33"/>
    </row>
    <row r="22" spans="1:9" ht="15">
      <c r="A22" s="31"/>
      <c r="B22" s="33"/>
      <c r="C22" s="33"/>
      <c r="D22" s="34"/>
      <c r="E22" s="33"/>
      <c r="F22" s="34"/>
      <c r="G22" s="34"/>
      <c r="H22" s="35"/>
      <c r="I22" s="33"/>
    </row>
    <row r="23" spans="1:9" ht="15">
      <c r="A23" s="31"/>
      <c r="B23" s="33"/>
      <c r="C23" s="33"/>
      <c r="D23" s="34"/>
      <c r="E23" s="33"/>
      <c r="F23" s="34"/>
      <c r="G23" s="34"/>
      <c r="H23" s="35"/>
      <c r="I23" s="33"/>
    </row>
    <row r="24" spans="1:9" ht="15">
      <c r="A24" s="31"/>
      <c r="B24" s="33"/>
      <c r="C24" s="33"/>
      <c r="D24" s="34"/>
      <c r="E24" s="33"/>
      <c r="F24" s="34"/>
      <c r="G24" s="34"/>
      <c r="H24" s="35"/>
      <c r="I24" s="33"/>
    </row>
    <row r="25" spans="1:9" ht="15">
      <c r="A25" s="31"/>
      <c r="B25" s="33"/>
      <c r="C25" s="33"/>
      <c r="D25" s="34"/>
      <c r="E25" s="33"/>
      <c r="F25" s="34"/>
      <c r="G25" s="34"/>
      <c r="H25" s="35"/>
      <c r="I25" s="33"/>
    </row>
    <row r="26" spans="1:9" ht="15">
      <c r="A26" s="31"/>
      <c r="B26" s="33"/>
      <c r="C26" s="33"/>
      <c r="D26" s="34"/>
      <c r="E26" s="33"/>
      <c r="F26" s="34"/>
      <c r="G26" s="34"/>
      <c r="H26" s="35"/>
      <c r="I26" s="33"/>
    </row>
    <row r="27" spans="1:9" ht="15">
      <c r="A27" s="31"/>
      <c r="B27" s="33"/>
      <c r="C27" s="33"/>
      <c r="D27" s="34"/>
      <c r="E27" s="33"/>
      <c r="F27" s="34"/>
      <c r="G27" s="34"/>
      <c r="H27" s="35"/>
      <c r="I27" s="33"/>
    </row>
    <row r="28" spans="1:9" ht="15">
      <c r="A28" s="31"/>
      <c r="B28" s="33"/>
      <c r="C28" s="33"/>
      <c r="D28" s="34"/>
      <c r="E28" s="33"/>
      <c r="F28" s="34"/>
      <c r="G28" s="34"/>
      <c r="H28" s="35"/>
      <c r="I28" s="33"/>
    </row>
    <row r="29" spans="1:9" ht="15">
      <c r="A29" s="31"/>
      <c r="B29" s="33"/>
      <c r="C29" s="33"/>
      <c r="D29" s="34"/>
      <c r="E29" s="33"/>
      <c r="F29" s="34"/>
      <c r="G29" s="34"/>
      <c r="H29" s="35"/>
      <c r="I29" s="33"/>
    </row>
    <row r="30" spans="1:9" ht="15">
      <c r="A30" s="31"/>
      <c r="B30" s="33"/>
      <c r="C30" s="33"/>
      <c r="D30" s="34"/>
      <c r="E30" s="33"/>
      <c r="F30" s="34"/>
      <c r="G30" s="34"/>
      <c r="H30" s="35"/>
      <c r="I30" s="33"/>
    </row>
    <row r="31" spans="1:9" ht="15">
      <c r="A31" s="31"/>
      <c r="B31" s="33"/>
      <c r="C31" s="33"/>
      <c r="D31" s="34"/>
      <c r="E31" s="33"/>
      <c r="F31" s="34"/>
      <c r="G31" s="34"/>
      <c r="H31" s="35"/>
      <c r="I31" s="33"/>
    </row>
    <row r="32" spans="1:9" ht="15">
      <c r="A32" s="31"/>
      <c r="B32" s="33"/>
      <c r="C32" s="33"/>
      <c r="D32" s="34"/>
      <c r="E32" s="33"/>
      <c r="F32" s="34"/>
      <c r="G32" s="34"/>
      <c r="H32" s="35"/>
      <c r="I32" s="33"/>
    </row>
    <row r="33" spans="1:9" ht="15">
      <c r="A33" s="31"/>
      <c r="B33" s="33"/>
      <c r="C33" s="33"/>
      <c r="D33" s="34"/>
      <c r="E33" s="33"/>
      <c r="F33" s="34"/>
      <c r="G33" s="34"/>
      <c r="H33" s="35"/>
      <c r="I33" s="33"/>
    </row>
    <row r="34" spans="1:9" ht="15">
      <c r="A34" s="31"/>
      <c r="B34" s="33"/>
      <c r="C34" s="33"/>
      <c r="D34" s="34"/>
      <c r="E34" s="33"/>
      <c r="F34" s="34"/>
      <c r="G34" s="34"/>
      <c r="H34" s="35"/>
      <c r="I34" s="33"/>
    </row>
    <row r="35" spans="1:9" ht="15">
      <c r="A35" s="31"/>
      <c r="B35" s="33"/>
      <c r="C35" s="33"/>
      <c r="D35" s="34"/>
      <c r="E35" s="33"/>
      <c r="F35" s="34"/>
      <c r="G35" s="34"/>
      <c r="H35" s="35"/>
      <c r="I35" s="33"/>
    </row>
    <row r="36" spans="1:9" ht="15">
      <c r="A36" s="31"/>
      <c r="B36" s="33"/>
      <c r="C36" s="33"/>
      <c r="D36" s="34"/>
      <c r="E36" s="33"/>
      <c r="F36" s="34"/>
      <c r="G36" s="34"/>
      <c r="H36" s="35"/>
      <c r="I36" s="33"/>
    </row>
    <row r="37" spans="1:9" ht="15">
      <c r="A37" s="31"/>
      <c r="B37" s="33"/>
      <c r="C37" s="33"/>
      <c r="D37" s="34"/>
      <c r="E37" s="33"/>
      <c r="F37" s="34"/>
      <c r="G37" s="34"/>
      <c r="H37" s="35"/>
      <c r="I37" s="33"/>
    </row>
    <row r="38" spans="1:9" ht="15">
      <c r="A38" s="31"/>
      <c r="B38" s="33"/>
      <c r="C38" s="33"/>
      <c r="D38" s="34"/>
      <c r="E38" s="33"/>
      <c r="F38" s="34"/>
      <c r="G38" s="34"/>
      <c r="H38" s="35"/>
      <c r="I38" s="33"/>
    </row>
    <row r="39" spans="1:9" ht="15">
      <c r="A39" s="31"/>
      <c r="B39" s="33"/>
      <c r="C39" s="33"/>
      <c r="D39" s="34"/>
      <c r="E39" s="33"/>
      <c r="F39" s="34"/>
      <c r="G39" s="34"/>
      <c r="H39" s="35"/>
      <c r="I39" s="33"/>
    </row>
    <row r="40" spans="1:9" ht="15">
      <c r="A40" s="31"/>
      <c r="B40" s="33"/>
      <c r="C40" s="33"/>
      <c r="D40" s="34"/>
      <c r="E40" s="33"/>
      <c r="F40" s="34"/>
      <c r="G40" s="34"/>
      <c r="H40" s="35"/>
      <c r="I40" s="33"/>
    </row>
    <row r="41" spans="1:9" ht="15">
      <c r="A41" s="31"/>
      <c r="B41" s="33"/>
      <c r="C41" s="33"/>
      <c r="D41" s="34"/>
      <c r="E41" s="33"/>
      <c r="F41" s="34"/>
      <c r="G41" s="34"/>
      <c r="H41" s="35"/>
      <c r="I41" s="33"/>
    </row>
    <row r="42" spans="1:9" ht="15">
      <c r="A42" s="31"/>
      <c r="B42" s="33"/>
      <c r="C42" s="33"/>
      <c r="D42" s="34"/>
      <c r="E42" s="33"/>
      <c r="F42" s="34"/>
      <c r="G42" s="34"/>
      <c r="H42" s="35"/>
      <c r="I42" s="33"/>
    </row>
    <row r="43" spans="1:9" ht="15">
      <c r="A43" s="31"/>
      <c r="B43" s="33"/>
      <c r="C43" s="33"/>
      <c r="D43" s="34"/>
      <c r="E43" s="33"/>
      <c r="F43" s="34"/>
      <c r="G43" s="34"/>
      <c r="H43" s="35"/>
      <c r="I43" s="33"/>
    </row>
    <row r="44" spans="1:9" ht="15">
      <c r="A44" s="31"/>
      <c r="B44" s="33"/>
      <c r="C44" s="33"/>
      <c r="D44" s="34"/>
      <c r="E44" s="33"/>
      <c r="F44" s="34"/>
      <c r="G44" s="34"/>
      <c r="H44" s="35"/>
      <c r="I44" s="33"/>
    </row>
    <row r="45" spans="1:9" ht="15">
      <c r="A45" s="31"/>
      <c r="B45" s="33"/>
      <c r="C45" s="33"/>
      <c r="D45" s="34"/>
      <c r="E45" s="33"/>
      <c r="F45" s="34"/>
      <c r="G45" s="34"/>
      <c r="H45" s="35"/>
      <c r="I45" s="37"/>
    </row>
    <row r="46" spans="4:8" ht="12.75">
      <c r="D46"/>
      <c r="F46"/>
      <c r="G46"/>
      <c r="H46"/>
    </row>
    <row r="47" spans="4:8" ht="12.75">
      <c r="D47"/>
      <c r="F47"/>
      <c r="G47"/>
      <c r="H47"/>
    </row>
    <row r="48" spans="4:8" ht="12.75">
      <c r="D48"/>
      <c r="F48"/>
      <c r="G48"/>
      <c r="H48"/>
    </row>
    <row r="49" spans="4:8" ht="12.75">
      <c r="D49"/>
      <c r="F49"/>
      <c r="G49"/>
      <c r="H49"/>
    </row>
    <row r="50" spans="4:8" ht="12.75">
      <c r="D50"/>
      <c r="F50"/>
      <c r="G50"/>
      <c r="H50"/>
    </row>
    <row r="51" spans="4:8" ht="12.75">
      <c r="D51"/>
      <c r="F51"/>
      <c r="G51"/>
      <c r="H51"/>
    </row>
    <row r="52" spans="4:8" ht="12.75">
      <c r="D52"/>
      <c r="F52"/>
      <c r="G52"/>
      <c r="H52"/>
    </row>
    <row r="53" spans="4:8" ht="12.75">
      <c r="D53"/>
      <c r="F53"/>
      <c r="G53"/>
      <c r="H53"/>
    </row>
    <row r="54" spans="4:8" ht="12.75">
      <c r="D54"/>
      <c r="F54"/>
      <c r="G54"/>
      <c r="H54"/>
    </row>
    <row r="55" spans="4:8" ht="12.75">
      <c r="D55"/>
      <c r="F55"/>
      <c r="G55"/>
      <c r="H55"/>
    </row>
    <row r="56" spans="4:8" ht="12.75">
      <c r="D56"/>
      <c r="F56"/>
      <c r="G56"/>
      <c r="H56"/>
    </row>
    <row r="57" spans="4:8" ht="12.75">
      <c r="D57"/>
      <c r="F57"/>
      <c r="G57"/>
      <c r="H57"/>
    </row>
    <row r="58" spans="4:8" ht="12.75">
      <c r="D58"/>
      <c r="F58"/>
      <c r="G58"/>
      <c r="H58"/>
    </row>
    <row r="59" spans="4:8" ht="12.75">
      <c r="D59"/>
      <c r="F59"/>
      <c r="G59"/>
      <c r="H59"/>
    </row>
    <row r="60" spans="4:8" ht="12.75">
      <c r="D60"/>
      <c r="F60"/>
      <c r="G60"/>
      <c r="H60"/>
    </row>
    <row r="61" spans="4:8" ht="12.75">
      <c r="D61"/>
      <c r="F61"/>
      <c r="G61"/>
      <c r="H61"/>
    </row>
    <row r="62" spans="4:8" ht="12.75">
      <c r="D62"/>
      <c r="F62"/>
      <c r="G62"/>
      <c r="H62"/>
    </row>
    <row r="63" spans="4:8" ht="12.75">
      <c r="D63"/>
      <c r="F63"/>
      <c r="G63"/>
      <c r="H63"/>
    </row>
    <row r="64" spans="4:8" ht="12.75">
      <c r="D64"/>
      <c r="F64"/>
      <c r="G64"/>
      <c r="H64"/>
    </row>
    <row r="65" spans="4:8" ht="12.75">
      <c r="D65"/>
      <c r="F65"/>
      <c r="G65"/>
      <c r="H65"/>
    </row>
    <row r="66" spans="4:8" ht="12.75">
      <c r="D66"/>
      <c r="F66"/>
      <c r="G66"/>
      <c r="H66"/>
    </row>
    <row r="67" spans="4:8" ht="12.75">
      <c r="D67"/>
      <c r="F67"/>
      <c r="G67"/>
      <c r="H67"/>
    </row>
    <row r="68" spans="4:8" ht="12.75">
      <c r="D68"/>
      <c r="F68"/>
      <c r="G68"/>
      <c r="H68"/>
    </row>
    <row r="69" spans="4:8" ht="12.75">
      <c r="D69"/>
      <c r="F69"/>
      <c r="G69"/>
      <c r="H69"/>
    </row>
    <row r="70" spans="4:8" ht="12.75">
      <c r="D70"/>
      <c r="F70"/>
      <c r="G70"/>
      <c r="H70"/>
    </row>
    <row r="71" spans="4:8" ht="12.75">
      <c r="D71"/>
      <c r="F71"/>
      <c r="G71"/>
      <c r="H71"/>
    </row>
    <row r="72" spans="4:8" ht="12.75">
      <c r="D72"/>
      <c r="F72"/>
      <c r="G72"/>
      <c r="H72"/>
    </row>
    <row r="73" spans="4:8" ht="12.75">
      <c r="D73"/>
      <c r="F73"/>
      <c r="G73"/>
      <c r="H73"/>
    </row>
    <row r="74" spans="4:8" ht="12.75">
      <c r="D74"/>
      <c r="F74"/>
      <c r="G74"/>
      <c r="H74"/>
    </row>
    <row r="75" spans="4:8" ht="12.75">
      <c r="D75"/>
      <c r="F75"/>
      <c r="G75"/>
      <c r="H75"/>
    </row>
    <row r="76" spans="4:8" ht="12.75">
      <c r="D76"/>
      <c r="F76"/>
      <c r="G76"/>
      <c r="H76"/>
    </row>
    <row r="77" spans="4:8" ht="12.75">
      <c r="D77"/>
      <c r="F77"/>
      <c r="G77"/>
      <c r="H77"/>
    </row>
    <row r="78" spans="4:8" ht="12.75">
      <c r="D78"/>
      <c r="F78"/>
      <c r="G78"/>
      <c r="H78"/>
    </row>
    <row r="79" spans="4:8" ht="12.75">
      <c r="D79"/>
      <c r="F79"/>
      <c r="G79"/>
      <c r="H79"/>
    </row>
    <row r="80" spans="4:8" ht="12.75">
      <c r="D80"/>
      <c r="F80"/>
      <c r="G80"/>
      <c r="H80"/>
    </row>
    <row r="81" spans="4:8" ht="12.75">
      <c r="D81"/>
      <c r="F81"/>
      <c r="G81"/>
      <c r="H81"/>
    </row>
    <row r="82" spans="4:8" ht="12.75">
      <c r="D82"/>
      <c r="F82"/>
      <c r="G82"/>
      <c r="H82"/>
    </row>
    <row r="83" spans="4:8" ht="12.75">
      <c r="D83"/>
      <c r="F83"/>
      <c r="G83"/>
      <c r="H83"/>
    </row>
    <row r="84" spans="4:8" ht="12.75">
      <c r="D84"/>
      <c r="F84"/>
      <c r="G84"/>
      <c r="H84"/>
    </row>
    <row r="85" spans="4:8" ht="12.75">
      <c r="D85"/>
      <c r="F85"/>
      <c r="G85"/>
      <c r="H85"/>
    </row>
    <row r="86" spans="4:8" ht="12.75">
      <c r="D86"/>
      <c r="F86"/>
      <c r="G86"/>
      <c r="H86"/>
    </row>
    <row r="87" spans="4:8" ht="12.75">
      <c r="D87"/>
      <c r="F87"/>
      <c r="G87"/>
      <c r="H87"/>
    </row>
    <row r="88" spans="4:8" ht="12.75">
      <c r="D88"/>
      <c r="F88"/>
      <c r="G88"/>
      <c r="H88"/>
    </row>
    <row r="89" spans="4:8" ht="12.75">
      <c r="D89"/>
      <c r="F89"/>
      <c r="G89"/>
      <c r="H89"/>
    </row>
    <row r="90" spans="4:8" ht="12.75">
      <c r="D90"/>
      <c r="F90"/>
      <c r="G90"/>
      <c r="H90"/>
    </row>
    <row r="91" spans="4:8" ht="12.75">
      <c r="D91"/>
      <c r="F91"/>
      <c r="G91"/>
      <c r="H91"/>
    </row>
    <row r="92" spans="4:8" ht="12.75">
      <c r="D92"/>
      <c r="F92"/>
      <c r="G92"/>
      <c r="H92"/>
    </row>
    <row r="93" spans="4:8" ht="12.75">
      <c r="D93"/>
      <c r="F93"/>
      <c r="G93"/>
      <c r="H93"/>
    </row>
    <row r="94" spans="4:8" ht="12.75">
      <c r="D94"/>
      <c r="F94"/>
      <c r="G94"/>
      <c r="H94"/>
    </row>
  </sheetData>
  <sheetProtection/>
  <printOptions/>
  <pageMargins left="0.25" right="0.25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="99" zoomScaleNormal="99" zoomScalePageLayoutView="0" workbookViewId="0" topLeftCell="A1">
      <selection activeCell="A8" sqref="A8:IV9"/>
    </sheetView>
  </sheetViews>
  <sheetFormatPr defaultColWidth="9.140625" defaultRowHeight="12.75"/>
  <cols>
    <col min="1" max="1" width="3.00390625" style="0" customWidth="1"/>
    <col min="2" max="2" width="9.00390625" style="0" customWidth="1"/>
    <col min="3" max="3" width="10.421875" style="0" customWidth="1"/>
    <col min="4" max="4" width="2.57421875" style="1" customWidth="1"/>
    <col min="5" max="5" width="3.421875" style="1" customWidth="1"/>
    <col min="6" max="7" width="12.140625" style="2" customWidth="1"/>
    <col min="8" max="8" width="8.57421875" style="1" customWidth="1"/>
    <col min="9" max="9" width="8.421875" style="1" customWidth="1"/>
    <col min="10" max="10" width="9.421875" style="1" customWidth="1"/>
    <col min="11" max="12" width="8.421875" style="1" customWidth="1"/>
    <col min="13" max="13" width="8.57421875" style="1" customWidth="1"/>
    <col min="14" max="14" width="10.00390625" style="1" customWidth="1"/>
    <col min="15" max="35" width="8.57421875" style="1" customWidth="1"/>
    <col min="36" max="36" width="9.8515625" style="1" customWidth="1"/>
    <col min="37" max="37" width="0.85546875" style="0" customWidth="1"/>
    <col min="38" max="38" width="12.140625" style="1" customWidth="1"/>
    <col min="40" max="40" width="13.00390625" style="0" customWidth="1"/>
  </cols>
  <sheetData>
    <row r="1" spans="1:38" ht="12.75" customHeight="1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38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38" s="11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s="1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7:16" ht="12.75">
      <c r="G5" s="2" t="s">
        <v>74</v>
      </c>
      <c r="H5" s="1" t="s">
        <v>62</v>
      </c>
      <c r="I5" s="1" t="s">
        <v>118</v>
      </c>
      <c r="J5" s="1" t="s">
        <v>118</v>
      </c>
      <c r="K5" s="1" t="s">
        <v>215</v>
      </c>
      <c r="L5" s="1" t="s">
        <v>214</v>
      </c>
      <c r="M5" s="1" t="s">
        <v>212</v>
      </c>
      <c r="N5" s="1" t="s">
        <v>194</v>
      </c>
      <c r="O5" s="1" t="s">
        <v>193</v>
      </c>
      <c r="P5" s="1" t="s">
        <v>209</v>
      </c>
    </row>
    <row r="6" spans="5:38" ht="12.75">
      <c r="E6" s="1" t="s">
        <v>10</v>
      </c>
      <c r="F6" s="1" t="s">
        <v>12</v>
      </c>
      <c r="G6" s="1"/>
      <c r="K6" s="1" t="s">
        <v>217</v>
      </c>
      <c r="L6" s="1" t="s">
        <v>217</v>
      </c>
      <c r="M6" s="1" t="s">
        <v>218</v>
      </c>
      <c r="N6" s="56" t="s">
        <v>218</v>
      </c>
      <c r="O6" s="1" t="s">
        <v>218</v>
      </c>
      <c r="P6" s="1" t="s">
        <v>218</v>
      </c>
      <c r="AG6" s="1" t="s">
        <v>34</v>
      </c>
      <c r="AH6" s="1" t="s">
        <v>34</v>
      </c>
      <c r="AI6" s="1" t="s">
        <v>34</v>
      </c>
      <c r="AJ6" s="1" t="s">
        <v>37</v>
      </c>
      <c r="AL6" s="1" t="s">
        <v>12</v>
      </c>
    </row>
    <row r="7" spans="7:35" ht="12.75">
      <c r="G7" s="85">
        <v>43435</v>
      </c>
      <c r="H7" s="56">
        <v>43118</v>
      </c>
      <c r="I7" s="56">
        <v>43165</v>
      </c>
      <c r="J7" s="66">
        <v>43166</v>
      </c>
      <c r="K7" s="56"/>
      <c r="L7" s="56"/>
      <c r="M7" s="56">
        <v>43378</v>
      </c>
      <c r="N7" s="56">
        <v>43364</v>
      </c>
      <c r="O7" s="56">
        <v>43357</v>
      </c>
      <c r="P7" s="56">
        <v>43371</v>
      </c>
      <c r="Q7" s="56"/>
      <c r="R7" s="56"/>
      <c r="AG7" s="1" t="s">
        <v>35</v>
      </c>
      <c r="AH7" s="1" t="s">
        <v>36</v>
      </c>
      <c r="AI7" s="1" t="s">
        <v>47</v>
      </c>
    </row>
    <row r="8" spans="1:40" ht="12.75">
      <c r="A8" s="12"/>
      <c r="B8" s="13" t="s">
        <v>39</v>
      </c>
      <c r="C8" s="13" t="s">
        <v>40</v>
      </c>
      <c r="D8" s="14"/>
      <c r="E8" s="14"/>
      <c r="F8" s="16">
        <f>SUM(H8:AJ8)</f>
        <v>6964.56</v>
      </c>
      <c r="G8" s="16">
        <v>267.9</v>
      </c>
      <c r="H8" s="18">
        <v>517.72</v>
      </c>
      <c r="I8" s="18">
        <v>500.8</v>
      </c>
      <c r="J8" s="18">
        <v>525.2</v>
      </c>
      <c r="K8" s="18">
        <v>475.56</v>
      </c>
      <c r="L8" s="18">
        <f>818.58+641.4</f>
        <v>1459.98</v>
      </c>
      <c r="M8" s="18">
        <v>614.6</v>
      </c>
      <c r="N8" s="18">
        <f>293.82+754.24</f>
        <v>1048.06</v>
      </c>
      <c r="O8" s="18">
        <v>840.71</v>
      </c>
      <c r="P8" s="18">
        <f>244.93+737</f>
        <v>981.9300000000001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7"/>
      <c r="AL8" s="19">
        <f>SUM(H8:AJ8)</f>
        <v>6964.56</v>
      </c>
      <c r="AM8" s="13"/>
      <c r="AN8" s="13"/>
    </row>
    <row r="9" spans="1:40" ht="12.75">
      <c r="A9" s="12"/>
      <c r="B9" s="13" t="s">
        <v>88</v>
      </c>
      <c r="C9" s="13" t="s">
        <v>40</v>
      </c>
      <c r="D9" s="14"/>
      <c r="E9" s="14"/>
      <c r="F9" s="16">
        <f>SUM(H9:AJ9)</f>
        <v>3719.7499999999995</v>
      </c>
      <c r="G9" s="16"/>
      <c r="H9" s="18">
        <f>358.08+625.58</f>
        <v>983.6600000000001</v>
      </c>
      <c r="I9" s="18">
        <f>500.8+525.2</f>
        <v>1026</v>
      </c>
      <c r="J9" s="18">
        <v>235.36</v>
      </c>
      <c r="K9" s="18">
        <v>475.56</v>
      </c>
      <c r="L9" s="18"/>
      <c r="M9" s="18"/>
      <c r="N9" s="18">
        <v>754.24</v>
      </c>
      <c r="O9" s="18"/>
      <c r="P9" s="18">
        <v>244.93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7"/>
      <c r="AL9" s="19">
        <f>SUM(H9:AJ9)</f>
        <v>3719.7499999999995</v>
      </c>
      <c r="AM9" s="13"/>
      <c r="AN9" s="13"/>
    </row>
    <row r="10" spans="1:40" ht="12.75">
      <c r="A10" s="12"/>
      <c r="B10" s="13"/>
      <c r="C10" s="13"/>
      <c r="D10" s="14"/>
      <c r="E10" s="14"/>
      <c r="F10" s="16">
        <f aca="true" t="shared" si="0" ref="F10:F20">SUM(H10:AJ10)</f>
        <v>0</v>
      </c>
      <c r="G10" s="1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7"/>
      <c r="AL10" s="19">
        <f aca="true" t="shared" si="1" ref="AL10:AL19">SUM(H10:AJ10)</f>
        <v>0</v>
      </c>
      <c r="AM10" s="13"/>
      <c r="AN10" s="13"/>
    </row>
    <row r="11" spans="1:40" ht="12.75">
      <c r="A11" s="12"/>
      <c r="B11" s="13"/>
      <c r="C11" s="13"/>
      <c r="D11" s="14"/>
      <c r="E11" s="14"/>
      <c r="F11" s="16">
        <f t="shared" si="0"/>
        <v>0</v>
      </c>
      <c r="G11" s="1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7"/>
      <c r="AL11" s="19">
        <f t="shared" si="1"/>
        <v>0</v>
      </c>
      <c r="AM11" s="13"/>
      <c r="AN11" s="13"/>
    </row>
    <row r="12" spans="1:40" ht="12.75">
      <c r="A12" s="12"/>
      <c r="B12" s="13"/>
      <c r="C12" s="13"/>
      <c r="D12" s="14"/>
      <c r="E12" s="14"/>
      <c r="F12" s="20">
        <f t="shared" si="0"/>
        <v>0</v>
      </c>
      <c r="G12" s="2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7"/>
      <c r="AL12" s="19">
        <f t="shared" si="1"/>
        <v>0</v>
      </c>
      <c r="AM12" s="13"/>
      <c r="AN12" s="13"/>
    </row>
    <row r="13" spans="1:40" ht="12.75">
      <c r="A13" s="12"/>
      <c r="B13" s="13"/>
      <c r="C13" s="13"/>
      <c r="D13" s="14"/>
      <c r="E13" s="14"/>
      <c r="F13" s="20">
        <f t="shared" si="0"/>
        <v>0</v>
      </c>
      <c r="G13" s="2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7"/>
      <c r="AL13" s="19">
        <f t="shared" si="1"/>
        <v>0</v>
      </c>
      <c r="AM13" s="13"/>
      <c r="AN13" s="13"/>
    </row>
    <row r="14" spans="1:40" ht="12.75">
      <c r="A14" s="12"/>
      <c r="B14" s="13"/>
      <c r="C14" s="13"/>
      <c r="D14" s="14"/>
      <c r="E14" s="14"/>
      <c r="F14" s="20">
        <f t="shared" si="0"/>
        <v>0</v>
      </c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7"/>
      <c r="AL14" s="19">
        <f t="shared" si="1"/>
        <v>0</v>
      </c>
      <c r="AM14" s="13"/>
      <c r="AN14" s="13"/>
    </row>
    <row r="15" spans="1:40" ht="12.75">
      <c r="A15" s="12"/>
      <c r="B15" s="13"/>
      <c r="C15" s="13"/>
      <c r="D15" s="14"/>
      <c r="E15" s="14"/>
      <c r="F15" s="20">
        <f t="shared" si="0"/>
        <v>0</v>
      </c>
      <c r="G15" s="20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7"/>
      <c r="AL15" s="19">
        <f t="shared" si="1"/>
        <v>0</v>
      </c>
      <c r="AM15" s="13"/>
      <c r="AN15" s="13"/>
    </row>
    <row r="16" spans="1:40" ht="12.75">
      <c r="A16" s="12"/>
      <c r="B16" s="13"/>
      <c r="C16" s="13"/>
      <c r="D16" s="14"/>
      <c r="E16" s="14"/>
      <c r="F16" s="20">
        <f t="shared" si="0"/>
        <v>0</v>
      </c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/>
      <c r="AL16" s="19">
        <f t="shared" si="1"/>
        <v>0</v>
      </c>
      <c r="AM16" s="13"/>
      <c r="AN16" s="13"/>
    </row>
    <row r="17" spans="1:40" ht="12.75">
      <c r="A17" s="12"/>
      <c r="B17" s="13"/>
      <c r="C17" s="13"/>
      <c r="D17" s="14"/>
      <c r="E17" s="14"/>
      <c r="F17" s="16">
        <f t="shared" si="0"/>
        <v>0</v>
      </c>
      <c r="G17" s="16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7"/>
      <c r="AL17" s="19">
        <f t="shared" si="1"/>
        <v>0</v>
      </c>
      <c r="AM17" s="13"/>
      <c r="AN17" s="13"/>
    </row>
    <row r="18" spans="1:40" ht="12.75">
      <c r="A18" s="12"/>
      <c r="B18" s="13"/>
      <c r="C18" s="13"/>
      <c r="D18" s="14"/>
      <c r="E18" s="14"/>
      <c r="F18" s="20">
        <f t="shared" si="0"/>
        <v>0</v>
      </c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7"/>
      <c r="AL18" s="19">
        <f t="shared" si="1"/>
        <v>0</v>
      </c>
      <c r="AM18" s="13"/>
      <c r="AN18" s="13"/>
    </row>
    <row r="19" spans="1:40" ht="12.75">
      <c r="A19" s="12"/>
      <c r="B19" s="13"/>
      <c r="C19" s="13"/>
      <c r="D19" s="14"/>
      <c r="E19" s="14"/>
      <c r="F19" s="20">
        <f t="shared" si="0"/>
        <v>0</v>
      </c>
      <c r="G19" s="20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7"/>
      <c r="AL19" s="19">
        <f t="shared" si="1"/>
        <v>0</v>
      </c>
      <c r="AM19" s="13"/>
      <c r="AN19" s="13"/>
    </row>
    <row r="20" spans="1:40" ht="12.75">
      <c r="A20" s="12"/>
      <c r="B20" s="13"/>
      <c r="C20" s="13"/>
      <c r="D20" s="14"/>
      <c r="E20" s="14"/>
      <c r="F20" s="20">
        <f t="shared" si="0"/>
        <v>0</v>
      </c>
      <c r="G20" s="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/>
      <c r="AL20" s="19"/>
      <c r="AM20" s="13"/>
      <c r="AN20" s="13"/>
    </row>
    <row r="21" spans="1:40" ht="12.75">
      <c r="A21" s="12"/>
      <c r="B21" s="13"/>
      <c r="C21" s="13"/>
      <c r="D21" s="14"/>
      <c r="E21" s="14"/>
      <c r="F21" s="20"/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7"/>
      <c r="AL21" s="19"/>
      <c r="AM21" s="13"/>
      <c r="AN21" s="13"/>
    </row>
    <row r="22" spans="1:40" ht="12.75">
      <c r="A22" s="12"/>
      <c r="B22" s="13"/>
      <c r="C22" s="13"/>
      <c r="D22" s="14"/>
      <c r="E22" s="14"/>
      <c r="F22" s="16"/>
      <c r="G22" s="16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7"/>
      <c r="AL22" s="19"/>
      <c r="AM22" s="13"/>
      <c r="AN22" s="13"/>
    </row>
    <row r="23" spans="1:40" ht="12.75">
      <c r="A23" s="12"/>
      <c r="B23" s="13"/>
      <c r="C23" s="13"/>
      <c r="D23" s="14"/>
      <c r="E23" s="14"/>
      <c r="F23" s="20"/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7"/>
      <c r="AL23" s="19"/>
      <c r="AM23" s="13"/>
      <c r="AN23" s="13"/>
    </row>
    <row r="24" spans="1:40" ht="12.75">
      <c r="A24" s="12"/>
      <c r="B24" s="13"/>
      <c r="C24" s="13"/>
      <c r="D24" s="14"/>
      <c r="E24" s="14"/>
      <c r="F24" s="16"/>
      <c r="G24" s="16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/>
      <c r="AL24" s="19"/>
      <c r="AM24" s="13"/>
      <c r="AN24" s="13"/>
    </row>
    <row r="25" spans="1:40" ht="12.75">
      <c r="A25" s="12"/>
      <c r="B25" s="13"/>
      <c r="C25" s="13"/>
      <c r="D25" s="14"/>
      <c r="E25" s="14"/>
      <c r="F25" s="16"/>
      <c r="G25" s="1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9"/>
      <c r="AM25" s="13"/>
      <c r="AN25" s="13"/>
    </row>
    <row r="26" spans="1:40" ht="12.75">
      <c r="A26" s="12"/>
      <c r="B26" s="13"/>
      <c r="C26" s="13"/>
      <c r="D26" s="14"/>
      <c r="E26" s="14"/>
      <c r="F26" s="16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9"/>
      <c r="AM26" s="13"/>
      <c r="AN26" s="13"/>
    </row>
    <row r="27" spans="1:40" ht="12.75">
      <c r="A27" s="12"/>
      <c r="B27" s="13"/>
      <c r="C27" s="13"/>
      <c r="D27" s="14"/>
      <c r="E27" s="14"/>
      <c r="F27" s="20"/>
      <c r="G27" s="20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9"/>
      <c r="AM27" s="13"/>
      <c r="AN27" s="13"/>
    </row>
    <row r="28" spans="1:40" ht="12.75">
      <c r="A28" s="12"/>
      <c r="B28" s="13"/>
      <c r="C28" s="13"/>
      <c r="D28" s="14"/>
      <c r="E28" s="14"/>
      <c r="F28" s="20"/>
      <c r="G28" s="2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9"/>
      <c r="AM28" s="13"/>
      <c r="AN28" s="13"/>
    </row>
    <row r="29" spans="1:40" ht="12.75">
      <c r="A29" s="12"/>
      <c r="B29" s="13"/>
      <c r="C29" s="13"/>
      <c r="D29" s="14"/>
      <c r="E29" s="14"/>
      <c r="F29" s="20"/>
      <c r="G29" s="20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9"/>
      <c r="AM29" s="13"/>
      <c r="AN29" s="13"/>
    </row>
    <row r="30" spans="1:40" ht="12.75">
      <c r="A30" s="12"/>
      <c r="B30" s="13"/>
      <c r="C30" s="13"/>
      <c r="D30" s="14"/>
      <c r="E30" s="14"/>
      <c r="F30" s="16"/>
      <c r="G30" s="1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9"/>
      <c r="AM30" s="13"/>
      <c r="AN30" s="13"/>
    </row>
    <row r="31" spans="1:40" ht="12.75">
      <c r="A31" s="12"/>
      <c r="B31" s="13"/>
      <c r="C31" s="13"/>
      <c r="D31" s="14"/>
      <c r="E31" s="14"/>
      <c r="F31" s="16"/>
      <c r="G31" s="1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9"/>
      <c r="AM31" s="13"/>
      <c r="AN31" s="13"/>
    </row>
    <row r="32" spans="1:40" ht="12.75">
      <c r="A32" s="12"/>
      <c r="B32" s="13"/>
      <c r="C32" s="13"/>
      <c r="D32" s="14"/>
      <c r="E32" s="14"/>
      <c r="F32" s="20"/>
      <c r="G32" s="20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9"/>
      <c r="AM32" s="13"/>
      <c r="AN32" s="13"/>
    </row>
    <row r="33" spans="1:40" ht="12.75">
      <c r="A33" s="12"/>
      <c r="B33" s="13"/>
      <c r="C33" s="13"/>
      <c r="D33" s="14"/>
      <c r="E33" s="14"/>
      <c r="F33" s="20"/>
      <c r="G33" s="20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9"/>
      <c r="AM33" s="13"/>
      <c r="AN33" s="13"/>
    </row>
    <row r="34" spans="1:40" ht="12.75">
      <c r="A34" s="12"/>
      <c r="B34" s="13"/>
      <c r="C34" s="13"/>
      <c r="D34" s="14"/>
      <c r="E34" s="14"/>
      <c r="F34" s="20"/>
      <c r="G34" s="20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9"/>
      <c r="AM34" s="13"/>
      <c r="AN34" s="13"/>
    </row>
    <row r="35" spans="1:40" ht="12.75">
      <c r="A35" s="12"/>
      <c r="B35" s="13"/>
      <c r="C35" s="13"/>
      <c r="D35" s="14"/>
      <c r="E35" s="14"/>
      <c r="F35" s="20"/>
      <c r="G35" s="2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7"/>
      <c r="AL35" s="19"/>
      <c r="AM35" s="13"/>
      <c r="AN35" s="13"/>
    </row>
    <row r="36" spans="1:40" ht="12.75">
      <c r="A36" s="12"/>
      <c r="B36" s="13"/>
      <c r="C36" s="13"/>
      <c r="D36" s="14"/>
      <c r="E36" s="14"/>
      <c r="F36" s="20"/>
      <c r="G36" s="2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7"/>
      <c r="AL36" s="19"/>
      <c r="AM36" s="13"/>
      <c r="AN36" s="13"/>
    </row>
    <row r="37" spans="1:40" ht="12.75">
      <c r="A37" s="12"/>
      <c r="B37" s="13"/>
      <c r="C37" s="13"/>
      <c r="D37" s="14"/>
      <c r="E37" s="14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7"/>
      <c r="AL37" s="19"/>
      <c r="AM37" s="13"/>
      <c r="AN37" s="13"/>
    </row>
    <row r="38" spans="1:40" ht="12.75">
      <c r="A38" s="12"/>
      <c r="B38" s="13"/>
      <c r="C38" s="13"/>
      <c r="D38" s="14"/>
      <c r="E38" s="14"/>
      <c r="F38" s="20"/>
      <c r="G38" s="2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7"/>
      <c r="AL38" s="19"/>
      <c r="AM38" s="13"/>
      <c r="AN38" s="13"/>
    </row>
    <row r="39" spans="1:40" ht="12.75">
      <c r="A39" s="12"/>
      <c r="B39" s="13"/>
      <c r="C39" s="13"/>
      <c r="D39" s="14"/>
      <c r="E39" s="14"/>
      <c r="F39" s="20"/>
      <c r="G39" s="2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7"/>
      <c r="AL39" s="19"/>
      <c r="AM39" s="13"/>
      <c r="AN39" s="13"/>
    </row>
    <row r="40" spans="1:40" ht="12.75">
      <c r="A40" s="12"/>
      <c r="B40" s="13"/>
      <c r="C40" s="13"/>
      <c r="D40" s="14"/>
      <c r="E40" s="14"/>
      <c r="F40" s="20"/>
      <c r="G40" s="2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7"/>
      <c r="AL40" s="19"/>
      <c r="AM40" s="13"/>
      <c r="AN40" s="13"/>
    </row>
    <row r="41" spans="1:40" ht="12.75">
      <c r="A41" s="12"/>
      <c r="B41" s="13"/>
      <c r="C41" s="13"/>
      <c r="D41" s="14"/>
      <c r="E41" s="14"/>
      <c r="F41" s="20"/>
      <c r="G41" s="2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7"/>
      <c r="AL41" s="19">
        <f>SUM(H41:AJ41)</f>
        <v>0</v>
      </c>
      <c r="AM41" s="13"/>
      <c r="AN41" s="13"/>
    </row>
    <row r="43" spans="8:36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</sheetData>
  <sheetProtection/>
  <mergeCells count="1">
    <mergeCell ref="A1:AL2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58"/>
  <sheetViews>
    <sheetView zoomScalePageLayoutView="0" workbookViewId="0" topLeftCell="F1">
      <selection activeCell="Y11" sqref="Y11"/>
    </sheetView>
  </sheetViews>
  <sheetFormatPr defaultColWidth="9.140625" defaultRowHeight="12.75"/>
  <cols>
    <col min="1" max="1" width="5.00390625" style="0" customWidth="1"/>
    <col min="2" max="2" width="9.57421875" style="0" customWidth="1"/>
    <col min="3" max="3" width="12.57421875" style="0" customWidth="1"/>
    <col min="4" max="4" width="4.00390625" style="1" customWidth="1"/>
    <col min="5" max="5" width="4.28125" style="1" customWidth="1"/>
    <col min="6" max="6" width="12.57421875" style="1" customWidth="1"/>
    <col min="7" max="7" width="2.421875" style="1" customWidth="1"/>
    <col min="8" max="8" width="4.57421875" style="1" customWidth="1"/>
    <col min="9" max="9" width="11.421875" style="2" customWidth="1"/>
    <col min="10" max="10" width="5.00390625" style="0" customWidth="1"/>
    <col min="11" max="33" width="8.8515625" style="1" customWidth="1"/>
    <col min="34" max="36" width="8.57421875" style="1" customWidth="1"/>
    <col min="37" max="38" width="8.00390625" style="1" customWidth="1"/>
    <col min="39" max="40" width="8.57421875" style="1" customWidth="1"/>
    <col min="41" max="41" width="0.85546875" style="0" customWidth="1"/>
    <col min="42" max="42" width="12.140625" style="1" customWidth="1"/>
    <col min="44" max="44" width="13.00390625" style="0" customWidth="1"/>
  </cols>
  <sheetData>
    <row r="1" spans="2:42" ht="12.75" customHeight="1">
      <c r="B1" s="98" t="s">
        <v>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2:42" ht="12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2:42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2:42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/>
      <c r="R4" s="10">
        <v>7</v>
      </c>
      <c r="S4" s="10"/>
      <c r="T4" s="10">
        <v>8</v>
      </c>
      <c r="U4" s="10">
        <v>9</v>
      </c>
      <c r="V4" s="10">
        <v>10</v>
      </c>
      <c r="W4" s="10"/>
      <c r="X4" s="10">
        <v>11</v>
      </c>
      <c r="Y4" s="10">
        <v>12</v>
      </c>
      <c r="Z4" s="10">
        <v>13</v>
      </c>
      <c r="AA4" s="10">
        <v>14</v>
      </c>
      <c r="AB4" s="10">
        <v>15</v>
      </c>
      <c r="AC4" s="10">
        <v>16</v>
      </c>
      <c r="AD4" s="10">
        <v>17</v>
      </c>
      <c r="AE4" s="10">
        <v>18</v>
      </c>
      <c r="AF4" s="10"/>
      <c r="AG4" s="10"/>
      <c r="AH4" s="10">
        <v>19</v>
      </c>
      <c r="AI4" s="10">
        <v>20</v>
      </c>
      <c r="AJ4" s="10">
        <v>1</v>
      </c>
      <c r="AK4" s="10"/>
      <c r="AL4" s="10"/>
      <c r="AM4" s="10"/>
      <c r="AN4" s="10"/>
      <c r="AO4" s="10"/>
      <c r="AP4" s="10"/>
    </row>
    <row r="5" spans="2:42" ht="12.75" customHeight="1">
      <c r="B5" t="s">
        <v>16</v>
      </c>
      <c r="C5" t="s">
        <v>17</v>
      </c>
      <c r="I5" s="1">
        <f>SUM(K5:AN5)</f>
        <v>2100</v>
      </c>
      <c r="K5" s="54">
        <v>400</v>
      </c>
      <c r="L5" s="1">
        <v>500</v>
      </c>
      <c r="M5" s="1">
        <v>400</v>
      </c>
      <c r="O5" s="1">
        <v>400</v>
      </c>
      <c r="P5" s="1">
        <v>400</v>
      </c>
      <c r="AP5"/>
    </row>
    <row r="6" spans="2:42" ht="12.75">
      <c r="B6" t="s">
        <v>18</v>
      </c>
      <c r="C6" t="s">
        <v>19</v>
      </c>
      <c r="I6" s="1">
        <f>SUM(K6:AN6)</f>
        <v>415</v>
      </c>
      <c r="K6" s="23">
        <v>400</v>
      </c>
      <c r="L6" s="1">
        <v>7</v>
      </c>
      <c r="M6" s="1">
        <v>3</v>
      </c>
      <c r="O6" s="1">
        <v>1</v>
      </c>
      <c r="P6" s="1">
        <v>4</v>
      </c>
      <c r="AP6"/>
    </row>
    <row r="7" ht="12.75">
      <c r="K7" s="23"/>
    </row>
    <row r="8" spans="5:42" ht="12.75">
      <c r="E8" s="1" t="s">
        <v>10</v>
      </c>
      <c r="F8" s="1" t="s">
        <v>11</v>
      </c>
      <c r="I8" s="1" t="s">
        <v>12</v>
      </c>
      <c r="K8" s="78" t="s">
        <v>74</v>
      </c>
      <c r="L8" s="78" t="s">
        <v>62</v>
      </c>
      <c r="M8" s="78" t="s">
        <v>118</v>
      </c>
      <c r="N8" s="1" t="s">
        <v>139</v>
      </c>
      <c r="O8" s="78" t="s">
        <v>63</v>
      </c>
      <c r="P8" s="78" t="s">
        <v>163</v>
      </c>
      <c r="Q8" s="86" t="s">
        <v>62</v>
      </c>
      <c r="R8" s="1" t="s">
        <v>167</v>
      </c>
      <c r="S8" s="1" t="s">
        <v>213</v>
      </c>
      <c r="T8" s="1" t="s">
        <v>194</v>
      </c>
      <c r="U8" s="1" t="s">
        <v>207</v>
      </c>
      <c r="V8" s="1" t="s">
        <v>210</v>
      </c>
      <c r="W8" s="1" t="s">
        <v>212</v>
      </c>
      <c r="X8" s="1" t="s">
        <v>175</v>
      </c>
      <c r="Y8" s="1" t="s">
        <v>173</v>
      </c>
      <c r="AK8" s="1" t="s">
        <v>13</v>
      </c>
      <c r="AL8" s="1" t="s">
        <v>14</v>
      </c>
      <c r="AM8" s="1" t="s">
        <v>29</v>
      </c>
      <c r="AN8" s="1" t="s">
        <v>15</v>
      </c>
      <c r="AP8" s="1" t="s">
        <v>12</v>
      </c>
    </row>
    <row r="9" spans="11:36" ht="12" customHeight="1">
      <c r="K9" s="79">
        <v>43451</v>
      </c>
      <c r="L9" s="80">
        <v>43101</v>
      </c>
      <c r="M9" s="79">
        <v>43197</v>
      </c>
      <c r="N9" s="56">
        <v>43220</v>
      </c>
      <c r="O9" s="79">
        <v>43224</v>
      </c>
      <c r="P9" s="81">
        <v>43218</v>
      </c>
      <c r="Q9" s="87" t="s">
        <v>221</v>
      </c>
      <c r="R9" s="56">
        <v>43239</v>
      </c>
      <c r="S9" s="56">
        <v>43329</v>
      </c>
      <c r="T9" s="56">
        <v>43364</v>
      </c>
      <c r="U9" s="56">
        <v>43371</v>
      </c>
      <c r="V9" s="56">
        <v>43378</v>
      </c>
      <c r="W9" s="56">
        <v>43378</v>
      </c>
      <c r="X9" s="56">
        <v>43274</v>
      </c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2:44" ht="12.75">
      <c r="B10" s="13" t="s">
        <v>75</v>
      </c>
      <c r="C10" s="13" t="s">
        <v>66</v>
      </c>
      <c r="D10" s="14"/>
      <c r="E10" s="14"/>
      <c r="F10" s="14" t="s">
        <v>74</v>
      </c>
      <c r="G10" s="14"/>
      <c r="H10" s="15">
        <f aca="true" t="shared" si="0" ref="H10:H15">SUM((COUNTIF(K10:AK10,"E"))+COUNTIF(K10:AK10,"&gt;0"))</f>
        <v>8</v>
      </c>
      <c r="I10" s="16">
        <f aca="true" t="shared" si="1" ref="I10:I15">SUM(J10:AN10)</f>
        <v>1911</v>
      </c>
      <c r="J10" s="17"/>
      <c r="K10" s="18">
        <f>345.6+230.4</f>
        <v>576</v>
      </c>
      <c r="L10" s="18" t="s">
        <v>196</v>
      </c>
      <c r="M10" s="18"/>
      <c r="N10" s="18"/>
      <c r="O10" s="18" t="s">
        <v>196</v>
      </c>
      <c r="P10" s="18"/>
      <c r="Q10" s="18">
        <v>294.6</v>
      </c>
      <c r="R10" s="18"/>
      <c r="S10" s="18"/>
      <c r="T10" s="18"/>
      <c r="U10" s="18"/>
      <c r="V10" s="18">
        <v>551</v>
      </c>
      <c r="W10" s="18">
        <v>369.5</v>
      </c>
      <c r="X10" s="18">
        <v>119.9</v>
      </c>
      <c r="Y10" s="18" t="s">
        <v>196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7"/>
      <c r="AP10" s="29">
        <f aca="true" t="shared" si="2" ref="AP10:AP15">SUM(K10:AN10)</f>
        <v>1911</v>
      </c>
      <c r="AQ10" s="13"/>
      <c r="AR10" s="13"/>
    </row>
    <row r="11" spans="2:44" ht="12.75">
      <c r="B11" s="13" t="s">
        <v>84</v>
      </c>
      <c r="C11" s="13" t="s">
        <v>85</v>
      </c>
      <c r="D11" s="14"/>
      <c r="E11" s="14"/>
      <c r="F11" s="14" t="s">
        <v>62</v>
      </c>
      <c r="G11" s="14"/>
      <c r="H11" s="15">
        <f t="shared" si="0"/>
        <v>5</v>
      </c>
      <c r="I11" s="16">
        <f t="shared" si="1"/>
        <v>1445.61</v>
      </c>
      <c r="J11" s="17"/>
      <c r="K11" s="18"/>
      <c r="L11" s="18">
        <v>165.36</v>
      </c>
      <c r="M11" s="18"/>
      <c r="N11" s="18">
        <v>378</v>
      </c>
      <c r="O11" s="18">
        <v>402</v>
      </c>
      <c r="P11" s="18">
        <v>302.4</v>
      </c>
      <c r="Q11" s="18"/>
      <c r="R11" s="18"/>
      <c r="S11" s="18"/>
      <c r="T11" s="18">
        <v>197.85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7"/>
      <c r="AP11" s="29">
        <f t="shared" si="2"/>
        <v>1445.61</v>
      </c>
      <c r="AQ11" s="13"/>
      <c r="AR11" s="13"/>
    </row>
    <row r="12" spans="2:44" ht="12.75">
      <c r="B12" s="13" t="s">
        <v>86</v>
      </c>
      <c r="C12" s="13" t="s">
        <v>87</v>
      </c>
      <c r="D12" s="14"/>
      <c r="E12" s="14"/>
      <c r="F12" s="14" t="s">
        <v>62</v>
      </c>
      <c r="G12" s="14"/>
      <c r="H12" s="15">
        <f t="shared" si="0"/>
        <v>6</v>
      </c>
      <c r="I12" s="16">
        <f t="shared" si="1"/>
        <v>932.9700000000001</v>
      </c>
      <c r="J12" s="17"/>
      <c r="K12" s="18"/>
      <c r="L12" s="18">
        <v>82.68</v>
      </c>
      <c r="M12" s="18">
        <v>199.04</v>
      </c>
      <c r="N12" s="18"/>
      <c r="O12" s="18"/>
      <c r="P12" s="18">
        <v>201.6</v>
      </c>
      <c r="Q12" s="18"/>
      <c r="R12" s="18"/>
      <c r="S12" s="18">
        <v>59.95</v>
      </c>
      <c r="T12" s="18">
        <v>329.75</v>
      </c>
      <c r="U12" s="18">
        <v>59.95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7"/>
      <c r="AP12" s="29">
        <f t="shared" si="2"/>
        <v>932.9700000000001</v>
      </c>
      <c r="AQ12" s="13"/>
      <c r="AR12" s="13"/>
    </row>
    <row r="13" spans="2:44" ht="12.75">
      <c r="B13" s="13" t="s">
        <v>82</v>
      </c>
      <c r="C13" s="13" t="s">
        <v>83</v>
      </c>
      <c r="D13" s="14"/>
      <c r="E13" s="14"/>
      <c r="F13" s="14" t="s">
        <v>62</v>
      </c>
      <c r="G13" s="14"/>
      <c r="H13" s="15">
        <f t="shared" si="0"/>
        <v>4</v>
      </c>
      <c r="I13" s="16">
        <f t="shared" si="1"/>
        <v>804.64</v>
      </c>
      <c r="J13" s="17"/>
      <c r="K13" s="18"/>
      <c r="L13" s="18">
        <v>248.04</v>
      </c>
      <c r="M13" s="18"/>
      <c r="N13" s="18"/>
      <c r="O13" s="18"/>
      <c r="P13" s="18" t="s">
        <v>196</v>
      </c>
      <c r="Q13" s="18"/>
      <c r="R13" s="18">
        <v>376.75</v>
      </c>
      <c r="S13" s="18">
        <v>179.85</v>
      </c>
      <c r="T13" s="18"/>
      <c r="U13" s="18"/>
      <c r="V13" s="18"/>
      <c r="W13" s="18"/>
      <c r="X13" s="6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7"/>
      <c r="AP13" s="19">
        <f t="shared" si="2"/>
        <v>804.64</v>
      </c>
      <c r="AQ13" s="13"/>
      <c r="AR13" s="13"/>
    </row>
    <row r="14" spans="2:44" ht="12.75">
      <c r="B14" s="13" t="s">
        <v>80</v>
      </c>
      <c r="C14" s="13" t="s">
        <v>81</v>
      </c>
      <c r="D14" s="14"/>
      <c r="E14" s="14"/>
      <c r="F14" s="14" t="s">
        <v>62</v>
      </c>
      <c r="G14" s="14"/>
      <c r="H14" s="15">
        <f t="shared" si="0"/>
        <v>1</v>
      </c>
      <c r="I14" s="16">
        <f t="shared" si="1"/>
        <v>330.72</v>
      </c>
      <c r="J14" s="17"/>
      <c r="K14" s="18"/>
      <c r="L14" s="18">
        <v>330.72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7"/>
      <c r="AP14" s="29">
        <f t="shared" si="2"/>
        <v>330.72</v>
      </c>
      <c r="AQ14" s="13"/>
      <c r="AR14" s="13"/>
    </row>
    <row r="15" spans="2:44" ht="12.75">
      <c r="B15" s="13" t="s">
        <v>166</v>
      </c>
      <c r="C15" s="13" t="s">
        <v>206</v>
      </c>
      <c r="D15" s="14"/>
      <c r="E15" s="14"/>
      <c r="F15" s="14" t="s">
        <v>62</v>
      </c>
      <c r="G15" s="14"/>
      <c r="H15" s="15">
        <f t="shared" si="0"/>
        <v>1</v>
      </c>
      <c r="I15" s="16">
        <f t="shared" si="1"/>
        <v>141.44</v>
      </c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v>141.44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7"/>
      <c r="AP15" s="19">
        <f t="shared" si="2"/>
        <v>141.44</v>
      </c>
      <c r="AQ15" s="13"/>
      <c r="AR15" s="13"/>
    </row>
    <row r="16" spans="2:44" ht="12.75">
      <c r="B16" s="42"/>
      <c r="C16" s="42"/>
      <c r="D16" s="55"/>
      <c r="E16" s="40"/>
      <c r="F16" s="40"/>
      <c r="G16" s="40"/>
      <c r="H16" s="49">
        <f aca="true" t="shared" si="3" ref="H16:H24">SUM((COUNTIF(K16:AK16,"E"))+COUNTIF(K16:AK16,"&gt;0"))</f>
        <v>0</v>
      </c>
      <c r="I16" s="50">
        <f aca="true" t="shared" si="4" ref="I16:I24">SUM(J16:AN16)</f>
        <v>0</v>
      </c>
      <c r="J16" s="51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51"/>
      <c r="AP16" s="52">
        <f aca="true" t="shared" si="5" ref="AP16:AP24">SUM(K16:AN16)</f>
        <v>0</v>
      </c>
      <c r="AQ16" s="42"/>
      <c r="AR16" s="42"/>
    </row>
    <row r="17" spans="2:44" ht="12.75">
      <c r="B17" s="13"/>
      <c r="C17" s="13"/>
      <c r="D17" s="14"/>
      <c r="E17" s="14"/>
      <c r="F17" s="14"/>
      <c r="G17" s="14"/>
      <c r="H17" s="15">
        <f t="shared" si="3"/>
        <v>0</v>
      </c>
      <c r="I17" s="16">
        <f t="shared" si="4"/>
        <v>0</v>
      </c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7"/>
      <c r="AP17" s="29">
        <f t="shared" si="5"/>
        <v>0</v>
      </c>
      <c r="AQ17" s="13"/>
      <c r="AR17" s="13"/>
    </row>
    <row r="18" spans="2:44" ht="12.75">
      <c r="B18" s="17"/>
      <c r="C18" s="13"/>
      <c r="D18" s="14"/>
      <c r="E18" s="14"/>
      <c r="F18" s="14"/>
      <c r="G18" s="14"/>
      <c r="H18" s="15">
        <f t="shared" si="3"/>
        <v>0</v>
      </c>
      <c r="I18" s="16">
        <f t="shared" si="4"/>
        <v>0</v>
      </c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7"/>
      <c r="AP18" s="29">
        <f t="shared" si="5"/>
        <v>0</v>
      </c>
      <c r="AQ18" s="13"/>
      <c r="AR18" s="13"/>
    </row>
    <row r="19" spans="2:44" ht="12.75">
      <c r="B19" s="13"/>
      <c r="C19" s="13"/>
      <c r="D19" s="14"/>
      <c r="E19" s="14"/>
      <c r="F19" s="14"/>
      <c r="G19" s="14"/>
      <c r="H19" s="15">
        <f t="shared" si="3"/>
        <v>0</v>
      </c>
      <c r="I19" s="16">
        <f t="shared" si="4"/>
        <v>0</v>
      </c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7"/>
      <c r="AP19" s="29">
        <f t="shared" si="5"/>
        <v>0</v>
      </c>
      <c r="AQ19" s="13"/>
      <c r="AR19" s="13"/>
    </row>
    <row r="20" spans="2:44" ht="12.75">
      <c r="B20" s="13"/>
      <c r="C20" s="13"/>
      <c r="D20" s="14"/>
      <c r="E20" s="14"/>
      <c r="F20" s="14"/>
      <c r="G20" s="14"/>
      <c r="H20" s="15">
        <f t="shared" si="3"/>
        <v>0</v>
      </c>
      <c r="I20" s="16">
        <f t="shared" si="4"/>
        <v>0</v>
      </c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7"/>
      <c r="AP20" s="29">
        <f t="shared" si="5"/>
        <v>0</v>
      </c>
      <c r="AQ20" s="13"/>
      <c r="AR20" s="13"/>
    </row>
    <row r="21" spans="2:44" s="11" customFormat="1" ht="12.75">
      <c r="B21" s="13"/>
      <c r="C21" s="13"/>
      <c r="D21" s="14"/>
      <c r="E21" s="14"/>
      <c r="F21" s="14"/>
      <c r="G21" s="14"/>
      <c r="H21" s="15">
        <f t="shared" si="3"/>
        <v>0</v>
      </c>
      <c r="I21" s="16">
        <f t="shared" si="4"/>
        <v>0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7"/>
      <c r="AP21" s="29">
        <f t="shared" si="5"/>
        <v>0</v>
      </c>
      <c r="AQ21" s="13"/>
      <c r="AR21" s="13"/>
    </row>
    <row r="22" spans="2:44" ht="12.75">
      <c r="B22" s="42"/>
      <c r="C22" s="42"/>
      <c r="D22" s="14"/>
      <c r="E22" s="14"/>
      <c r="F22" s="14"/>
      <c r="G22" s="14"/>
      <c r="H22" s="15">
        <f t="shared" si="3"/>
        <v>0</v>
      </c>
      <c r="I22" s="16">
        <f t="shared" si="4"/>
        <v>0</v>
      </c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3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7"/>
      <c r="AP22" s="29">
        <f t="shared" si="5"/>
        <v>0</v>
      </c>
      <c r="AQ22" s="13"/>
      <c r="AR22" s="13"/>
    </row>
    <row r="23" spans="2:44" ht="12.75">
      <c r="B23" s="17"/>
      <c r="C23" s="17"/>
      <c r="D23" s="12"/>
      <c r="E23" s="12"/>
      <c r="F23" s="14"/>
      <c r="G23" s="14"/>
      <c r="H23" s="15">
        <f t="shared" si="3"/>
        <v>0</v>
      </c>
      <c r="I23" s="20">
        <f t="shared" si="4"/>
        <v>0</v>
      </c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7"/>
      <c r="AP23" s="19">
        <f t="shared" si="5"/>
        <v>0</v>
      </c>
      <c r="AQ23" s="17"/>
      <c r="AR23" s="17"/>
    </row>
    <row r="24" spans="2:44" ht="12.75">
      <c r="B24" s="13"/>
      <c r="C24" s="13"/>
      <c r="D24" s="14"/>
      <c r="E24" s="14"/>
      <c r="F24" s="14"/>
      <c r="G24" s="14"/>
      <c r="H24" s="15">
        <f t="shared" si="3"/>
        <v>0</v>
      </c>
      <c r="I24" s="16">
        <f t="shared" si="4"/>
        <v>0</v>
      </c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7"/>
      <c r="AP24" s="29">
        <f t="shared" si="5"/>
        <v>0</v>
      </c>
      <c r="AQ24" s="13"/>
      <c r="AR24" s="13"/>
    </row>
    <row r="25" spans="2:44" ht="12.75">
      <c r="B25" s="13"/>
      <c r="C25" s="13"/>
      <c r="D25" s="14"/>
      <c r="E25" s="14"/>
      <c r="F25" s="14"/>
      <c r="G25" s="14"/>
      <c r="H25" s="15">
        <f aca="true" t="shared" si="6" ref="H25:H47">SUM((COUNTIF(K25:AK25,"E"))+COUNTIF(K25:AK25,"&gt;0"))</f>
        <v>0</v>
      </c>
      <c r="I25" s="16">
        <f aca="true" t="shared" si="7" ref="I25:I47">SUM(J25:AN25)</f>
        <v>0</v>
      </c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7"/>
      <c r="AP25" s="29">
        <f aca="true" t="shared" si="8" ref="AP25:AP47">SUM(K25:AN25)</f>
        <v>0</v>
      </c>
      <c r="AQ25" s="13"/>
      <c r="AR25" s="13"/>
    </row>
    <row r="26" spans="2:44" ht="12.75">
      <c r="B26" s="13"/>
      <c r="C26" s="13"/>
      <c r="D26" s="14"/>
      <c r="E26" s="14"/>
      <c r="F26" s="14"/>
      <c r="G26" s="14"/>
      <c r="H26" s="15">
        <f t="shared" si="6"/>
        <v>0</v>
      </c>
      <c r="I26" s="16">
        <f t="shared" si="7"/>
        <v>0</v>
      </c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7"/>
      <c r="AP26" s="29">
        <f t="shared" si="8"/>
        <v>0</v>
      </c>
      <c r="AQ26" s="13"/>
      <c r="AR26" s="13"/>
    </row>
    <row r="27" spans="2:44" ht="12.75">
      <c r="B27" s="13"/>
      <c r="C27" s="13"/>
      <c r="D27" s="14"/>
      <c r="E27" s="14"/>
      <c r="F27" s="14"/>
      <c r="G27" s="14"/>
      <c r="H27" s="15">
        <f t="shared" si="6"/>
        <v>0</v>
      </c>
      <c r="I27" s="16">
        <f t="shared" si="7"/>
        <v>0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7"/>
      <c r="AP27" s="29">
        <f t="shared" si="8"/>
        <v>0</v>
      </c>
      <c r="AQ27" s="13"/>
      <c r="AR27" s="13"/>
    </row>
    <row r="28" spans="2:44" ht="12.75">
      <c r="B28" s="13"/>
      <c r="C28" s="13"/>
      <c r="D28" s="14"/>
      <c r="E28" s="14"/>
      <c r="F28" s="14"/>
      <c r="G28" s="14"/>
      <c r="H28" s="15">
        <f t="shared" si="6"/>
        <v>0</v>
      </c>
      <c r="I28" s="20">
        <f t="shared" si="7"/>
        <v>0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7"/>
      <c r="AP28" s="19">
        <f t="shared" si="8"/>
        <v>0</v>
      </c>
      <c r="AQ28" s="13"/>
      <c r="AR28" s="13"/>
    </row>
    <row r="29" spans="2:44" ht="12.75">
      <c r="B29" s="13"/>
      <c r="C29" s="13"/>
      <c r="D29" s="14"/>
      <c r="E29" s="14"/>
      <c r="F29" s="14"/>
      <c r="G29" s="14"/>
      <c r="H29" s="15">
        <f t="shared" si="6"/>
        <v>0</v>
      </c>
      <c r="I29" s="16">
        <f t="shared" si="7"/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7"/>
      <c r="AP29" s="19">
        <f t="shared" si="8"/>
        <v>0</v>
      </c>
      <c r="AQ29" s="13"/>
      <c r="AR29" s="13"/>
    </row>
    <row r="30" spans="2:44" ht="12.75">
      <c r="B30" s="13"/>
      <c r="C30" s="13"/>
      <c r="D30" s="14"/>
      <c r="E30" s="14"/>
      <c r="F30" s="14"/>
      <c r="G30" s="14"/>
      <c r="H30" s="15">
        <f t="shared" si="6"/>
        <v>0</v>
      </c>
      <c r="I30" s="16">
        <f t="shared" si="7"/>
        <v>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7"/>
      <c r="AP30" s="29">
        <f t="shared" si="8"/>
        <v>0</v>
      </c>
      <c r="AQ30" s="13"/>
      <c r="AR30" s="13"/>
    </row>
    <row r="31" spans="2:44" ht="12.75">
      <c r="B31" s="13"/>
      <c r="C31" s="13"/>
      <c r="D31" s="14"/>
      <c r="E31" s="14"/>
      <c r="F31" s="14"/>
      <c r="G31" s="14"/>
      <c r="H31" s="15">
        <f t="shared" si="6"/>
        <v>0</v>
      </c>
      <c r="I31" s="16">
        <f t="shared" si="7"/>
        <v>0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7"/>
      <c r="AP31" s="19">
        <f t="shared" si="8"/>
        <v>0</v>
      </c>
      <c r="AQ31" s="13"/>
      <c r="AR31" s="13"/>
    </row>
    <row r="32" spans="2:44" ht="12.75">
      <c r="B32" s="13"/>
      <c r="C32" s="13"/>
      <c r="D32" s="14"/>
      <c r="E32" s="14"/>
      <c r="F32" s="14"/>
      <c r="G32" s="14"/>
      <c r="H32" s="15">
        <f t="shared" si="6"/>
        <v>0</v>
      </c>
      <c r="I32" s="16">
        <f t="shared" si="7"/>
        <v>0</v>
      </c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7"/>
      <c r="AP32" s="19">
        <f t="shared" si="8"/>
        <v>0</v>
      </c>
      <c r="AQ32" s="13"/>
      <c r="AR32" s="13"/>
    </row>
    <row r="33" spans="2:44" ht="12.75">
      <c r="B33" s="13"/>
      <c r="C33" s="13"/>
      <c r="D33" s="14"/>
      <c r="E33" s="14"/>
      <c r="F33" s="14"/>
      <c r="G33" s="14"/>
      <c r="H33" s="15">
        <f t="shared" si="6"/>
        <v>0</v>
      </c>
      <c r="I33" s="16">
        <f t="shared" si="7"/>
        <v>0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7"/>
      <c r="AP33" s="19">
        <f t="shared" si="8"/>
        <v>0</v>
      </c>
      <c r="AQ33" s="13"/>
      <c r="AR33" s="13"/>
    </row>
    <row r="34" spans="2:44" ht="12.75">
      <c r="B34" s="13"/>
      <c r="C34" s="13"/>
      <c r="D34" s="14"/>
      <c r="E34" s="14"/>
      <c r="F34" s="14"/>
      <c r="G34" s="14"/>
      <c r="H34" s="15">
        <f t="shared" si="6"/>
        <v>0</v>
      </c>
      <c r="I34" s="16">
        <f t="shared" si="7"/>
        <v>0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7"/>
      <c r="AP34" s="29">
        <f t="shared" si="8"/>
        <v>0</v>
      </c>
      <c r="AQ34" s="13"/>
      <c r="AR34" s="13"/>
    </row>
    <row r="35" spans="2:44" ht="12.75">
      <c r="B35" s="13"/>
      <c r="C35" s="13"/>
      <c r="D35" s="14"/>
      <c r="E35" s="14"/>
      <c r="F35" s="14"/>
      <c r="G35" s="14"/>
      <c r="H35" s="15">
        <f t="shared" si="6"/>
        <v>0</v>
      </c>
      <c r="I35" s="16">
        <f t="shared" si="7"/>
        <v>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7"/>
      <c r="AP35" s="19">
        <f t="shared" si="8"/>
        <v>0</v>
      </c>
      <c r="AQ35" s="13"/>
      <c r="AR35" s="13"/>
    </row>
    <row r="36" spans="2:44" ht="12.75">
      <c r="B36" s="13"/>
      <c r="C36" s="13"/>
      <c r="D36" s="14"/>
      <c r="E36" s="14"/>
      <c r="F36" s="14"/>
      <c r="G36" s="14"/>
      <c r="H36" s="15">
        <f t="shared" si="6"/>
        <v>0</v>
      </c>
      <c r="I36" s="16">
        <f t="shared" si="7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7"/>
      <c r="AP36" s="19">
        <f t="shared" si="8"/>
        <v>0</v>
      </c>
      <c r="AQ36" s="13"/>
      <c r="AR36" s="13"/>
    </row>
    <row r="37" spans="2:44" ht="12.75">
      <c r="B37" s="13"/>
      <c r="C37" s="13"/>
      <c r="D37" s="14"/>
      <c r="E37" s="13"/>
      <c r="F37" s="14"/>
      <c r="G37" s="14"/>
      <c r="H37" s="15">
        <f t="shared" si="6"/>
        <v>0</v>
      </c>
      <c r="I37" s="16">
        <f t="shared" si="7"/>
        <v>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7"/>
      <c r="AP37" s="19">
        <f t="shared" si="8"/>
        <v>0</v>
      </c>
      <c r="AQ37" s="13"/>
      <c r="AR37" s="13"/>
    </row>
    <row r="38" spans="2:44" ht="12.75">
      <c r="B38" s="13"/>
      <c r="C38" s="13"/>
      <c r="D38" s="14"/>
      <c r="E38" s="14"/>
      <c r="F38" s="14"/>
      <c r="G38" s="14"/>
      <c r="H38" s="15">
        <f t="shared" si="6"/>
        <v>0</v>
      </c>
      <c r="I38" s="16">
        <f t="shared" si="7"/>
        <v>0</v>
      </c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7"/>
      <c r="AP38" s="19">
        <f t="shared" si="8"/>
        <v>0</v>
      </c>
      <c r="AQ38" s="13"/>
      <c r="AR38" s="13"/>
    </row>
    <row r="39" spans="2:44" ht="12.75">
      <c r="B39" s="13"/>
      <c r="C39" s="13"/>
      <c r="D39" s="14"/>
      <c r="E39" s="14"/>
      <c r="F39" s="14"/>
      <c r="G39" s="14"/>
      <c r="H39" s="15">
        <f t="shared" si="6"/>
        <v>0</v>
      </c>
      <c r="I39" s="16">
        <f t="shared" si="7"/>
        <v>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7"/>
      <c r="AP39" s="29">
        <f t="shared" si="8"/>
        <v>0</v>
      </c>
      <c r="AQ39" s="13"/>
      <c r="AR39" s="13"/>
    </row>
    <row r="40" spans="2:44" ht="12.75">
      <c r="B40" s="13"/>
      <c r="C40" s="13"/>
      <c r="D40" s="14"/>
      <c r="E40" s="14"/>
      <c r="F40" s="14"/>
      <c r="G40" s="14"/>
      <c r="H40" s="15">
        <f t="shared" si="6"/>
        <v>0</v>
      </c>
      <c r="I40" s="16">
        <f t="shared" si="7"/>
        <v>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7"/>
      <c r="AP40" s="19">
        <f t="shared" si="8"/>
        <v>0</v>
      </c>
      <c r="AQ40" s="13"/>
      <c r="AR40" s="13"/>
    </row>
    <row r="41" spans="2:44" ht="12.75">
      <c r="B41" s="13"/>
      <c r="C41" s="13"/>
      <c r="D41" s="14"/>
      <c r="E41" s="14"/>
      <c r="F41" s="14"/>
      <c r="G41" s="14"/>
      <c r="H41" s="15">
        <f t="shared" si="6"/>
        <v>0</v>
      </c>
      <c r="I41" s="16">
        <f t="shared" si="7"/>
        <v>0</v>
      </c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7"/>
      <c r="AP41" s="29">
        <f t="shared" si="8"/>
        <v>0</v>
      </c>
      <c r="AQ41" s="13"/>
      <c r="AR41" s="13"/>
    </row>
    <row r="42" spans="2:44" ht="12.75">
      <c r="B42" s="13"/>
      <c r="C42" s="13"/>
      <c r="D42" s="14"/>
      <c r="E42" s="14"/>
      <c r="F42" s="14"/>
      <c r="G42" s="14"/>
      <c r="H42" s="15">
        <f t="shared" si="6"/>
        <v>0</v>
      </c>
      <c r="I42" s="16">
        <f t="shared" si="7"/>
        <v>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7"/>
      <c r="AP42" s="19">
        <f t="shared" si="8"/>
        <v>0</v>
      </c>
      <c r="AQ42" s="13"/>
      <c r="AR42" s="13"/>
    </row>
    <row r="43" spans="2:44" ht="12.75">
      <c r="B43" s="13"/>
      <c r="C43" s="13"/>
      <c r="D43" s="14"/>
      <c r="E43" s="14"/>
      <c r="F43" s="14"/>
      <c r="G43" s="14"/>
      <c r="H43" s="15">
        <f t="shared" si="6"/>
        <v>0</v>
      </c>
      <c r="I43" s="16">
        <f t="shared" si="7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7"/>
      <c r="AP43" s="29">
        <f t="shared" si="8"/>
        <v>0</v>
      </c>
      <c r="AQ43" s="13"/>
      <c r="AR43" s="13"/>
    </row>
    <row r="44" spans="2:44" ht="12.75">
      <c r="B44" s="13"/>
      <c r="C44" s="13"/>
      <c r="D44" s="14"/>
      <c r="E44" s="14"/>
      <c r="F44" s="14"/>
      <c r="G44" s="14"/>
      <c r="H44" s="15">
        <f t="shared" si="6"/>
        <v>0</v>
      </c>
      <c r="I44" s="16">
        <f t="shared" si="7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7"/>
      <c r="AP44" s="29">
        <f t="shared" si="8"/>
        <v>0</v>
      </c>
      <c r="AQ44" s="13"/>
      <c r="AR44" s="13"/>
    </row>
    <row r="45" spans="2:44" ht="12.75">
      <c r="B45" s="13"/>
      <c r="C45" s="13"/>
      <c r="D45" s="14"/>
      <c r="E45" s="14"/>
      <c r="F45" s="14"/>
      <c r="G45" s="14"/>
      <c r="H45" s="15">
        <f t="shared" si="6"/>
        <v>0</v>
      </c>
      <c r="I45" s="16">
        <f t="shared" si="7"/>
        <v>0</v>
      </c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7"/>
      <c r="AP45" s="29">
        <f t="shared" si="8"/>
        <v>0</v>
      </c>
      <c r="AQ45" s="13"/>
      <c r="AR45" s="13"/>
    </row>
    <row r="46" spans="2:44" ht="12.75">
      <c r="B46" s="13"/>
      <c r="C46" s="13"/>
      <c r="D46" s="14"/>
      <c r="E46" s="14"/>
      <c r="F46" s="14"/>
      <c r="G46" s="14"/>
      <c r="H46" s="15">
        <f t="shared" si="6"/>
        <v>0</v>
      </c>
      <c r="I46" s="16">
        <f t="shared" si="7"/>
        <v>0</v>
      </c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7"/>
      <c r="AP46" s="29">
        <f t="shared" si="8"/>
        <v>0</v>
      </c>
      <c r="AQ46" s="13"/>
      <c r="AR46" s="13"/>
    </row>
    <row r="47" spans="2:44" ht="12.75">
      <c r="B47" s="13"/>
      <c r="C47" s="13"/>
      <c r="D47" s="14"/>
      <c r="E47" s="14"/>
      <c r="F47" s="14"/>
      <c r="G47" s="14"/>
      <c r="H47" s="15">
        <f t="shared" si="6"/>
        <v>0</v>
      </c>
      <c r="I47" s="16">
        <f t="shared" si="7"/>
        <v>0</v>
      </c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7"/>
      <c r="AP47" s="29">
        <f t="shared" si="8"/>
        <v>0</v>
      </c>
      <c r="AQ47" s="13"/>
      <c r="AR47" s="13"/>
    </row>
    <row r="48" spans="2:44" ht="12.75">
      <c r="B48" s="13"/>
      <c r="C48" s="13"/>
      <c r="D48" s="14"/>
      <c r="E48" s="14"/>
      <c r="F48" s="14"/>
      <c r="G48" s="14"/>
      <c r="H48" s="15"/>
      <c r="I48" s="20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7"/>
      <c r="AP48" s="19"/>
      <c r="AQ48" s="13"/>
      <c r="AR48" s="13"/>
    </row>
    <row r="49" spans="2:44" ht="12.75">
      <c r="B49" s="13"/>
      <c r="C49" s="13"/>
      <c r="D49" s="14"/>
      <c r="E49" s="14"/>
      <c r="F49" s="14"/>
      <c r="G49" s="14"/>
      <c r="H49" s="15"/>
      <c r="I49" s="20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7"/>
      <c r="AP49" s="19"/>
      <c r="AQ49" s="13"/>
      <c r="AR49" s="13"/>
    </row>
    <row r="50" spans="2:44" ht="12.75">
      <c r="B50" s="17" t="s">
        <v>20</v>
      </c>
      <c r="C50" s="17" t="s">
        <v>17</v>
      </c>
      <c r="D50" s="12"/>
      <c r="E50" s="12"/>
      <c r="F50" s="12"/>
      <c r="G50" s="12"/>
      <c r="H50" s="26"/>
      <c r="I50" s="20">
        <f>SUM(J50:AN50)</f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7"/>
      <c r="AP50" s="18"/>
      <c r="AQ50" s="13"/>
      <c r="AR50" s="13"/>
    </row>
    <row r="51" spans="2:44" ht="12.75">
      <c r="B51" s="17"/>
      <c r="C51" s="17"/>
      <c r="D51" s="12"/>
      <c r="E51" s="12"/>
      <c r="F51" s="12"/>
      <c r="G51" s="12"/>
      <c r="H51" s="26"/>
      <c r="I51" s="20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7"/>
      <c r="AP51" s="18"/>
      <c r="AQ51" s="13"/>
      <c r="AR51" s="13"/>
    </row>
    <row r="52" spans="2:44" ht="12.75">
      <c r="B52" s="17" t="s">
        <v>21</v>
      </c>
      <c r="C52" s="17" t="s">
        <v>22</v>
      </c>
      <c r="D52" s="12"/>
      <c r="E52" s="12"/>
      <c r="F52" s="12"/>
      <c r="G52" s="12"/>
      <c r="H52" s="26"/>
      <c r="I52" s="20">
        <f>SUM(J52:AN52)</f>
        <v>0</v>
      </c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7"/>
      <c r="AP52" s="18"/>
      <c r="AQ52" s="13"/>
      <c r="AR52" s="13"/>
    </row>
    <row r="53" spans="2:44" ht="12.75">
      <c r="B53" s="17"/>
      <c r="C53" s="17"/>
      <c r="D53" s="12"/>
      <c r="E53" s="12"/>
      <c r="F53" s="12"/>
      <c r="G53" s="12"/>
      <c r="H53" s="26"/>
      <c r="I53" s="20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7"/>
      <c r="AP53" s="18"/>
      <c r="AQ53" s="13"/>
      <c r="AR53" s="13"/>
    </row>
    <row r="54" spans="2:44" ht="12.75">
      <c r="B54" s="17"/>
      <c r="C54" s="17"/>
      <c r="D54" s="12"/>
      <c r="E54" s="12"/>
      <c r="F54" s="12"/>
      <c r="G54" s="12"/>
      <c r="H54" s="26"/>
      <c r="I54" s="27">
        <f>SUM(I10:I52)</f>
        <v>5566.38</v>
      </c>
      <c r="J54" s="1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8"/>
      <c r="AN54" s="18"/>
      <c r="AO54" s="17"/>
      <c r="AP54" s="28"/>
      <c r="AQ54" s="13"/>
      <c r="AR54" s="13"/>
    </row>
    <row r="56" spans="11:38" ht="12.75">
      <c r="K56" s="26">
        <f>SUM((COUNTIF(K10:K49,"E")+COUNTIF(K10:K49,"p")+COUNTIF(K10:K49,"NS")+COUNTIF(K10:K49,"&gt;0")+COUNTIF(K10:K49,"lrca")))</f>
        <v>1</v>
      </c>
      <c r="L56" s="26">
        <f>SUM((COUNTIF(L10:L49,"E")+COUNTIF(L10:L49,"p")+COUNTIF(L10:L49,"NS")+COUNTIF(L10:L49,"&gt;0")+COUNTIF(L10:L49,"lrca")))</f>
        <v>5</v>
      </c>
      <c r="M56" s="26">
        <f>SUM((COUNTIF(M10:M49,"E")+COUNTIF(M10:M49,"p")+COUNTIF(M10:M49,"NS")+COUNTIF(M10:M49,"&gt;0")+COUNTIF(M10:M49,"lrca")))</f>
        <v>1</v>
      </c>
      <c r="N56" s="26"/>
      <c r="O56" s="26">
        <f aca="true" t="shared" si="9" ref="O56:V56">SUM((COUNTIF(O10:O49,"E")+COUNTIF(O10:O49,"p")+COUNTIF(O10:O49,"NS")+COUNTIF(O10:O49,"&gt;0")+COUNTIF(O10:O49,"lrca")))</f>
        <v>2</v>
      </c>
      <c r="P56" s="26">
        <f t="shared" si="9"/>
        <v>3</v>
      </c>
      <c r="Q56" s="26"/>
      <c r="R56" s="26">
        <f t="shared" si="9"/>
        <v>1</v>
      </c>
      <c r="S56" s="26"/>
      <c r="T56" s="26">
        <f t="shared" si="9"/>
        <v>2</v>
      </c>
      <c r="U56" s="26">
        <f t="shared" si="9"/>
        <v>2</v>
      </c>
      <c r="V56" s="26">
        <f t="shared" si="9"/>
        <v>1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8"/>
      <c r="AK56" s="8"/>
      <c r="AL56" s="8"/>
    </row>
    <row r="58" spans="11:36" ht="12.75">
      <c r="K58" s="12">
        <f>SUM(COUNTIF(K10:K49,"lrca"))</f>
        <v>0</v>
      </c>
      <c r="L58" s="12">
        <f>SUM(COUNTIF(L10:L49,"lrca"))</f>
        <v>0</v>
      </c>
      <c r="M58" s="12">
        <f>SUM(COUNTIF(M10:M49,"lrca"))</f>
        <v>0</v>
      </c>
      <c r="N58" s="12"/>
      <c r="O58" s="12">
        <f aca="true" t="shared" si="10" ref="O58:V58">SUM(COUNTIF(O10:O49,"lrca"))</f>
        <v>0</v>
      </c>
      <c r="P58" s="12">
        <f t="shared" si="10"/>
        <v>0</v>
      </c>
      <c r="Q58" s="12"/>
      <c r="R58" s="12">
        <f t="shared" si="10"/>
        <v>0</v>
      </c>
      <c r="S58" s="12"/>
      <c r="T58" s="12">
        <f t="shared" si="10"/>
        <v>0</v>
      </c>
      <c r="U58" s="12">
        <f t="shared" si="10"/>
        <v>0</v>
      </c>
      <c r="V58" s="12">
        <f t="shared" si="10"/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3"/>
    </row>
  </sheetData>
  <sheetProtection/>
  <mergeCells count="1">
    <mergeCell ref="B1:AP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V128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57421875" style="0" customWidth="1"/>
    <col min="2" max="2" width="10.57421875" style="0" customWidth="1"/>
    <col min="3" max="3" width="12.57421875" style="0" customWidth="1"/>
    <col min="4" max="4" width="4.00390625" style="1" customWidth="1"/>
    <col min="5" max="5" width="3.421875" style="1" customWidth="1"/>
    <col min="6" max="6" width="12.8515625" style="1" customWidth="1"/>
    <col min="7" max="7" width="2.421875" style="1" customWidth="1"/>
    <col min="8" max="8" width="4.57421875" style="1" customWidth="1"/>
    <col min="9" max="9" width="14.00390625" style="2" customWidth="1"/>
    <col min="10" max="10" width="4.8515625" style="0" customWidth="1"/>
    <col min="11" max="11" width="9.57421875" style="1" customWidth="1"/>
    <col min="12" max="12" width="10.57421875" style="1" customWidth="1"/>
    <col min="13" max="13" width="8.421875" style="1" customWidth="1"/>
    <col min="14" max="15" width="9.57421875" style="1" customWidth="1"/>
    <col min="16" max="16" width="10.00390625" style="1" customWidth="1"/>
    <col min="17" max="18" width="9.421875" style="1" customWidth="1"/>
    <col min="19" max="19" width="10.140625" style="1" customWidth="1"/>
    <col min="20" max="21" width="7.00390625" style="1" customWidth="1"/>
    <col min="22" max="22" width="8.421875" style="1" customWidth="1"/>
    <col min="23" max="23" width="10.57421875" style="1" customWidth="1"/>
    <col min="24" max="24" width="9.140625" style="1" customWidth="1"/>
    <col min="25" max="25" width="9.00390625" style="1" customWidth="1"/>
    <col min="26" max="28" width="7.421875" style="1" customWidth="1"/>
    <col min="29" max="29" width="8.421875" style="1" customWidth="1"/>
    <col min="30" max="30" width="7.421875" style="1" customWidth="1"/>
    <col min="31" max="31" width="9.00390625" style="1" customWidth="1"/>
    <col min="32" max="32" width="7.57421875" style="1" customWidth="1"/>
    <col min="33" max="33" width="7.8515625" style="1" customWidth="1"/>
    <col min="34" max="34" width="7.00390625" style="1" customWidth="1"/>
    <col min="35" max="35" width="7.8515625" style="1" customWidth="1"/>
    <col min="36" max="36" width="8.00390625" style="1" customWidth="1"/>
    <col min="37" max="37" width="8.421875" style="1" customWidth="1"/>
    <col min="38" max="38" width="8.00390625" style="1" customWidth="1"/>
    <col min="39" max="39" width="9.00390625" style="1" customWidth="1"/>
    <col min="40" max="40" width="9.57421875" style="1" customWidth="1"/>
    <col min="41" max="41" width="8.421875" style="1" customWidth="1"/>
    <col min="42" max="43" width="7.00390625" style="1" customWidth="1"/>
    <col min="44" max="44" width="8.57421875" style="1" customWidth="1"/>
    <col min="45" max="45" width="0.85546875" style="0" customWidth="1"/>
    <col min="46" max="46" width="12.140625" style="1" customWidth="1"/>
    <col min="48" max="48" width="13.00390625" style="0" customWidth="1"/>
  </cols>
  <sheetData>
    <row r="1" spans="2:46" ht="12.75" customHeight="1">
      <c r="B1" s="98" t="s">
        <v>55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</row>
    <row r="2" spans="2:46" ht="12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</row>
    <row r="3" spans="2:46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 t="s">
        <v>33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2:46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8</v>
      </c>
      <c r="T4" s="10">
        <v>9</v>
      </c>
      <c r="U4" s="10">
        <v>10</v>
      </c>
      <c r="V4" s="10">
        <v>11</v>
      </c>
      <c r="W4" s="10">
        <v>12</v>
      </c>
      <c r="X4" s="10">
        <v>13</v>
      </c>
      <c r="Y4" s="10">
        <v>14</v>
      </c>
      <c r="Z4" s="10">
        <v>15</v>
      </c>
      <c r="AA4" s="10">
        <v>16</v>
      </c>
      <c r="AB4" s="10">
        <v>17</v>
      </c>
      <c r="AC4" s="10">
        <v>18</v>
      </c>
      <c r="AD4" s="10">
        <v>19</v>
      </c>
      <c r="AE4" s="10">
        <v>20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ht="12.75" customHeight="1">
      <c r="B5" t="s">
        <v>16</v>
      </c>
      <c r="C5" t="s">
        <v>17</v>
      </c>
      <c r="I5" s="1">
        <f>SUM(K5:AR5)</f>
        <v>2500</v>
      </c>
      <c r="K5" s="23">
        <v>400</v>
      </c>
      <c r="L5" s="1">
        <v>500</v>
      </c>
      <c r="M5" s="1">
        <v>400</v>
      </c>
      <c r="N5" s="1">
        <v>400</v>
      </c>
      <c r="P5" s="1">
        <v>400</v>
      </c>
      <c r="T5" s="1">
        <v>400</v>
      </c>
      <c r="AT5"/>
    </row>
    <row r="6" spans="2:46" ht="12.75">
      <c r="B6" t="s">
        <v>18</v>
      </c>
      <c r="C6" t="s">
        <v>19</v>
      </c>
      <c r="I6" s="1">
        <f>SUM(K6:AR6)</f>
        <v>56</v>
      </c>
      <c r="K6" s="23">
        <v>8</v>
      </c>
      <c r="L6" s="1">
        <v>14</v>
      </c>
      <c r="M6" s="1">
        <v>3</v>
      </c>
      <c r="N6" s="1">
        <v>3</v>
      </c>
      <c r="P6" s="1">
        <v>15</v>
      </c>
      <c r="T6" s="1">
        <v>13</v>
      </c>
      <c r="AT6"/>
    </row>
    <row r="7" spans="11:36" ht="12.75">
      <c r="K7" s="23"/>
      <c r="X7" s="10"/>
      <c r="AJ7" s="56"/>
    </row>
    <row r="8" spans="4:46" ht="12.75">
      <c r="D8" s="1">
        <v>0</v>
      </c>
      <c r="E8" s="1" t="s">
        <v>10</v>
      </c>
      <c r="F8" s="1" t="s">
        <v>11</v>
      </c>
      <c r="I8" s="1" t="s">
        <v>12</v>
      </c>
      <c r="K8" s="78" t="s">
        <v>74</v>
      </c>
      <c r="L8" s="78" t="s">
        <v>62</v>
      </c>
      <c r="M8" s="78" t="s">
        <v>118</v>
      </c>
      <c r="N8" s="78" t="s">
        <v>118</v>
      </c>
      <c r="O8" s="1" t="s">
        <v>127</v>
      </c>
      <c r="P8" s="78" t="s">
        <v>63</v>
      </c>
      <c r="Q8" s="78" t="s">
        <v>164</v>
      </c>
      <c r="R8" s="1" t="s">
        <v>170</v>
      </c>
      <c r="S8" s="1" t="s">
        <v>173</v>
      </c>
      <c r="T8" s="78" t="s">
        <v>176</v>
      </c>
      <c r="U8" s="86" t="s">
        <v>214</v>
      </c>
      <c r="V8" s="56" t="s">
        <v>194</v>
      </c>
      <c r="W8" s="1" t="s">
        <v>209</v>
      </c>
      <c r="X8" s="1" t="s">
        <v>212</v>
      </c>
      <c r="Y8" s="1" t="s">
        <v>138</v>
      </c>
      <c r="AP8" s="1" t="s">
        <v>68</v>
      </c>
      <c r="AQ8" s="1" t="s">
        <v>69</v>
      </c>
      <c r="AR8" s="1" t="s">
        <v>15</v>
      </c>
      <c r="AT8" s="1" t="s">
        <v>12</v>
      </c>
    </row>
    <row r="9" spans="11:40" ht="12.75">
      <c r="K9" s="79">
        <v>43451</v>
      </c>
      <c r="L9" s="80">
        <v>43101</v>
      </c>
      <c r="M9" s="79">
        <v>43165</v>
      </c>
      <c r="N9" s="79">
        <v>43166</v>
      </c>
      <c r="O9" s="1" t="s">
        <v>128</v>
      </c>
      <c r="P9" s="79">
        <v>43224</v>
      </c>
      <c r="Q9" s="79">
        <v>43218</v>
      </c>
      <c r="R9" s="56">
        <v>43238</v>
      </c>
      <c r="S9" s="66">
        <v>43239</v>
      </c>
      <c r="T9" s="79">
        <v>43309</v>
      </c>
      <c r="U9" s="88">
        <v>43350</v>
      </c>
      <c r="V9" s="56">
        <v>43364</v>
      </c>
      <c r="W9" s="56">
        <v>43371</v>
      </c>
      <c r="X9" s="56">
        <v>43378</v>
      </c>
      <c r="Z9" s="56"/>
      <c r="AA9" s="56"/>
      <c r="AC9" s="56"/>
      <c r="AE9" s="66"/>
      <c r="AG9" s="56"/>
      <c r="AH9" s="56"/>
      <c r="AI9" s="66"/>
      <c r="AJ9" s="56"/>
      <c r="AK9" s="56"/>
      <c r="AL9" s="56"/>
      <c r="AM9" s="56"/>
      <c r="AN9" s="56"/>
    </row>
    <row r="10" spans="2:48" ht="12.75">
      <c r="B10" s="13" t="s">
        <v>39</v>
      </c>
      <c r="C10" s="13" t="s">
        <v>40</v>
      </c>
      <c r="D10" s="14"/>
      <c r="E10" s="14"/>
      <c r="F10" s="14" t="s">
        <v>62</v>
      </c>
      <c r="G10" s="14"/>
      <c r="H10" s="15">
        <f aca="true" t="shared" si="0" ref="H10:H16">SUM((COUNTIF(K10:AP10,"E"))+COUNTIF(K10:AP10,"&gt;0"))</f>
        <v>9</v>
      </c>
      <c r="I10" s="16">
        <f aca="true" t="shared" si="1" ref="I10:I20">SUM(J10:AR10)</f>
        <v>2989.2000000000003</v>
      </c>
      <c r="J10" s="17"/>
      <c r="K10" s="18" t="s">
        <v>196</v>
      </c>
      <c r="L10" s="18" t="s">
        <v>196</v>
      </c>
      <c r="M10" s="18" t="s">
        <v>196</v>
      </c>
      <c r="N10" s="18">
        <v>525.2</v>
      </c>
      <c r="O10" s="18"/>
      <c r="P10" s="18"/>
      <c r="Q10" s="18"/>
      <c r="R10" s="18" t="s">
        <v>196</v>
      </c>
      <c r="S10" s="18"/>
      <c r="T10" s="18"/>
      <c r="U10" s="18">
        <v>818.58</v>
      </c>
      <c r="V10" s="18">
        <v>293.82</v>
      </c>
      <c r="W10" s="39">
        <v>737</v>
      </c>
      <c r="X10" s="18">
        <v>614.6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7"/>
      <c r="AT10" s="29">
        <f aca="true" t="shared" si="2" ref="AT10:AT16">SUM(K10:AR10)</f>
        <v>2989.2000000000003</v>
      </c>
      <c r="AU10" s="13"/>
      <c r="AV10" s="13"/>
    </row>
    <row r="11" spans="2:48" ht="12.75">
      <c r="B11" s="13" t="s">
        <v>76</v>
      </c>
      <c r="C11" s="13" t="s">
        <v>43</v>
      </c>
      <c r="D11" s="48"/>
      <c r="E11" s="14"/>
      <c r="F11" s="14" t="s">
        <v>74</v>
      </c>
      <c r="G11" s="14"/>
      <c r="H11" s="15">
        <f t="shared" si="0"/>
        <v>2</v>
      </c>
      <c r="I11" s="16">
        <f t="shared" si="1"/>
        <v>897.5999999999999</v>
      </c>
      <c r="J11" s="17"/>
      <c r="K11" s="18">
        <v>300.8</v>
      </c>
      <c r="L11" s="18">
        <v>596.8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7"/>
      <c r="AT11" s="29">
        <f t="shared" si="2"/>
        <v>897.5999999999999</v>
      </c>
      <c r="AU11" s="13"/>
      <c r="AV11" s="13"/>
    </row>
    <row r="12" spans="2:48" ht="12.75">
      <c r="B12" s="13" t="s">
        <v>88</v>
      </c>
      <c r="C12" s="13" t="s">
        <v>40</v>
      </c>
      <c r="D12" s="14"/>
      <c r="E12" s="14"/>
      <c r="F12" s="14" t="s">
        <v>62</v>
      </c>
      <c r="G12" s="14"/>
      <c r="H12" s="15">
        <f t="shared" si="0"/>
        <v>6</v>
      </c>
      <c r="I12" s="16">
        <f t="shared" si="1"/>
        <v>883.28</v>
      </c>
      <c r="J12" s="17"/>
      <c r="K12" s="63" t="s">
        <v>196</v>
      </c>
      <c r="L12" s="18">
        <v>358.08</v>
      </c>
      <c r="M12" s="18">
        <v>525.2</v>
      </c>
      <c r="N12" s="18" t="s">
        <v>196</v>
      </c>
      <c r="O12" s="18"/>
      <c r="P12" s="18"/>
      <c r="Q12" s="18"/>
      <c r="R12" s="18" t="s">
        <v>196</v>
      </c>
      <c r="S12" s="18"/>
      <c r="T12" s="18"/>
      <c r="U12" s="18"/>
      <c r="V12" s="18" t="s">
        <v>196</v>
      </c>
      <c r="W12" s="18"/>
      <c r="X12" s="18"/>
      <c r="Y12" s="18"/>
      <c r="Z12" s="18"/>
      <c r="AA12" s="18"/>
      <c r="AB12" s="3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7"/>
      <c r="AT12" s="29">
        <f t="shared" si="2"/>
        <v>883.28</v>
      </c>
      <c r="AU12" s="13"/>
      <c r="AV12" s="13"/>
    </row>
    <row r="13" spans="2:48" ht="12.75">
      <c r="B13" s="13" t="s">
        <v>177</v>
      </c>
      <c r="C13" s="13" t="s">
        <v>178</v>
      </c>
      <c r="D13" s="14"/>
      <c r="E13" s="14"/>
      <c r="F13" s="14" t="s">
        <v>62</v>
      </c>
      <c r="G13" s="14"/>
      <c r="H13" s="15">
        <f t="shared" si="0"/>
        <v>7</v>
      </c>
      <c r="I13" s="16">
        <f t="shared" si="1"/>
        <v>844.21</v>
      </c>
      <c r="J13" s="17"/>
      <c r="K13" s="18" t="s">
        <v>196</v>
      </c>
      <c r="L13" s="18" t="s">
        <v>196</v>
      </c>
      <c r="M13" s="18"/>
      <c r="N13" s="18"/>
      <c r="O13" s="18" t="s">
        <v>196</v>
      </c>
      <c r="P13" s="18"/>
      <c r="Q13" s="18"/>
      <c r="R13" s="18" t="s">
        <v>196</v>
      </c>
      <c r="S13" s="18" t="s">
        <v>196</v>
      </c>
      <c r="T13" s="18">
        <v>279</v>
      </c>
      <c r="U13" s="18">
        <v>565.21</v>
      </c>
      <c r="V13" s="18"/>
      <c r="W13" s="3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7"/>
      <c r="AT13" s="29">
        <f t="shared" si="2"/>
        <v>844.21</v>
      </c>
      <c r="AU13" s="13"/>
      <c r="AV13" s="13"/>
    </row>
    <row r="14" spans="2:48" ht="12.75">
      <c r="B14" s="13" t="s">
        <v>64</v>
      </c>
      <c r="C14" s="13" t="s">
        <v>42</v>
      </c>
      <c r="D14" s="14" t="s">
        <v>204</v>
      </c>
      <c r="E14" s="14"/>
      <c r="F14" s="14" t="s">
        <v>74</v>
      </c>
      <c r="G14" s="14"/>
      <c r="H14" s="15">
        <f t="shared" si="0"/>
        <v>7</v>
      </c>
      <c r="I14" s="30">
        <f t="shared" si="1"/>
        <v>703.65</v>
      </c>
      <c r="J14" s="17"/>
      <c r="K14" s="18">
        <v>451.2</v>
      </c>
      <c r="L14" s="18" t="s">
        <v>196</v>
      </c>
      <c r="M14" s="18" t="s">
        <v>196</v>
      </c>
      <c r="N14" s="18" t="s">
        <v>196</v>
      </c>
      <c r="O14" s="18">
        <v>252.45</v>
      </c>
      <c r="P14" s="18" t="s">
        <v>196</v>
      </c>
      <c r="Q14" s="18"/>
      <c r="R14" s="18"/>
      <c r="S14" s="18"/>
      <c r="T14" s="18" t="s">
        <v>196</v>
      </c>
      <c r="U14" s="18"/>
      <c r="V14" s="18"/>
      <c r="W14" s="39"/>
      <c r="X14" s="18"/>
      <c r="Y14" s="18"/>
      <c r="Z14" s="18"/>
      <c r="AA14" s="18"/>
      <c r="AB14" s="39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7"/>
      <c r="AT14" s="29">
        <f t="shared" si="2"/>
        <v>703.65</v>
      </c>
      <c r="AU14" s="13"/>
      <c r="AV14" s="13"/>
    </row>
    <row r="15" spans="2:48" ht="12.75">
      <c r="B15" s="13" t="s">
        <v>168</v>
      </c>
      <c r="C15" s="13" t="s">
        <v>169</v>
      </c>
      <c r="D15" s="14" t="s">
        <v>204</v>
      </c>
      <c r="E15" s="14"/>
      <c r="F15" s="14" t="s">
        <v>138</v>
      </c>
      <c r="G15" s="14"/>
      <c r="H15" s="15">
        <f t="shared" si="0"/>
        <v>5</v>
      </c>
      <c r="I15" s="25">
        <f t="shared" si="1"/>
        <v>557.2</v>
      </c>
      <c r="J15" s="17"/>
      <c r="K15" s="24"/>
      <c r="L15" s="18"/>
      <c r="M15" s="18"/>
      <c r="N15" s="39"/>
      <c r="O15" s="18"/>
      <c r="P15" s="18" t="s">
        <v>196</v>
      </c>
      <c r="Q15" s="18">
        <v>149.12</v>
      </c>
      <c r="R15" s="18">
        <v>408.08</v>
      </c>
      <c r="S15" s="18" t="s">
        <v>196</v>
      </c>
      <c r="T15" s="18"/>
      <c r="U15" s="18"/>
      <c r="V15" s="18"/>
      <c r="W15" s="18"/>
      <c r="X15" s="18"/>
      <c r="Y15" s="18" t="s">
        <v>196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7"/>
      <c r="AT15" s="29">
        <f t="shared" si="2"/>
        <v>557.2</v>
      </c>
      <c r="AU15" s="13"/>
      <c r="AV15" s="13"/>
    </row>
    <row r="16" spans="2:48" ht="12.75">
      <c r="B16" s="13" t="s">
        <v>171</v>
      </c>
      <c r="C16" s="13" t="s">
        <v>50</v>
      </c>
      <c r="D16" s="14"/>
      <c r="E16" s="14"/>
      <c r="F16" s="14" t="s">
        <v>172</v>
      </c>
      <c r="G16" s="14"/>
      <c r="H16" s="15">
        <f t="shared" si="0"/>
        <v>3</v>
      </c>
      <c r="I16" s="16">
        <f t="shared" si="1"/>
        <v>553.47</v>
      </c>
      <c r="J16" s="17"/>
      <c r="K16" s="18"/>
      <c r="L16" s="18"/>
      <c r="M16" s="18"/>
      <c r="N16" s="18"/>
      <c r="O16" s="18" t="s">
        <v>196</v>
      </c>
      <c r="P16" s="18"/>
      <c r="Q16" s="18"/>
      <c r="R16" s="18"/>
      <c r="S16" s="18">
        <v>553.47</v>
      </c>
      <c r="T16" s="18" t="s">
        <v>196</v>
      </c>
      <c r="U16" s="18"/>
      <c r="V16" s="18"/>
      <c r="W16" s="39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7"/>
      <c r="AT16" s="29">
        <f t="shared" si="2"/>
        <v>553.47</v>
      </c>
      <c r="AU16" s="13"/>
      <c r="AV16" s="13"/>
    </row>
    <row r="17" spans="2:48" ht="12.75">
      <c r="B17" s="13" t="s">
        <v>142</v>
      </c>
      <c r="C17" s="13" t="s">
        <v>143</v>
      </c>
      <c r="D17" s="14"/>
      <c r="E17" s="14"/>
      <c r="F17" s="14" t="s">
        <v>62</v>
      </c>
      <c r="G17" s="14"/>
      <c r="H17" s="15">
        <f>SUM((COUNTIF(J17:AP17,"E"))+COUNTIF(J17:AP17,"&gt;0"))</f>
        <v>3</v>
      </c>
      <c r="I17" s="16">
        <f t="shared" si="1"/>
        <v>253</v>
      </c>
      <c r="J17" s="18"/>
      <c r="K17" s="12"/>
      <c r="L17" s="18" t="s">
        <v>196</v>
      </c>
      <c r="M17" s="18"/>
      <c r="N17" s="18"/>
      <c r="O17" s="18"/>
      <c r="P17" s="18">
        <v>253</v>
      </c>
      <c r="Q17" s="18"/>
      <c r="R17" s="18"/>
      <c r="S17" s="18" t="s">
        <v>196</v>
      </c>
      <c r="T17" s="18"/>
      <c r="U17" s="18"/>
      <c r="V17" s="18"/>
      <c r="W17" s="39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7"/>
      <c r="AT17" s="29">
        <f>SUM(J17:AR17)</f>
        <v>253</v>
      </c>
      <c r="AU17" s="13"/>
      <c r="AV17" s="13"/>
    </row>
    <row r="18" spans="2:48" ht="12.75">
      <c r="B18" s="13" t="s">
        <v>89</v>
      </c>
      <c r="C18" s="13" t="s">
        <v>90</v>
      </c>
      <c r="D18" s="48"/>
      <c r="E18" s="14"/>
      <c r="F18" s="14" t="s">
        <v>62</v>
      </c>
      <c r="G18" s="14"/>
      <c r="H18" s="15">
        <f>SUM((COUNTIF(K18:AP18,"E"))+COUNTIF(K18:AP18,"&gt;0"))</f>
        <v>3</v>
      </c>
      <c r="I18" s="16">
        <f t="shared" si="1"/>
        <v>238.72</v>
      </c>
      <c r="J18" s="17"/>
      <c r="K18" s="18" t="s">
        <v>196</v>
      </c>
      <c r="L18" s="18">
        <v>238.72</v>
      </c>
      <c r="M18" s="18"/>
      <c r="N18" s="18"/>
      <c r="O18" s="18"/>
      <c r="P18" s="18"/>
      <c r="Q18" s="18" t="s">
        <v>196</v>
      </c>
      <c r="R18" s="18"/>
      <c r="S18" s="18"/>
      <c r="T18" s="18"/>
      <c r="U18" s="18"/>
      <c r="V18" s="18"/>
      <c r="W18" s="39"/>
      <c r="X18" s="18"/>
      <c r="Y18" s="18"/>
      <c r="Z18" s="18"/>
      <c r="AA18" s="18"/>
      <c r="AB18" s="3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7"/>
      <c r="AT18" s="29">
        <f>SUM(K18:AR18)</f>
        <v>238.72</v>
      </c>
      <c r="AU18" s="13"/>
      <c r="AV18" s="13"/>
    </row>
    <row r="19" spans="2:48" ht="12.75">
      <c r="B19" s="13" t="s">
        <v>179</v>
      </c>
      <c r="C19" s="13" t="s">
        <v>180</v>
      </c>
      <c r="D19" s="14"/>
      <c r="E19" s="14"/>
      <c r="F19" s="14" t="s">
        <v>62</v>
      </c>
      <c r="G19" s="14"/>
      <c r="H19" s="15">
        <f>SUM((COUNTIF(K19:AP19,"E"))+COUNTIF(K19:AP19,"&gt;0"))</f>
        <v>3</v>
      </c>
      <c r="I19" s="16">
        <f t="shared" si="1"/>
        <v>186</v>
      </c>
      <c r="J19" s="17"/>
      <c r="K19" s="24"/>
      <c r="L19" s="18" t="s">
        <v>196</v>
      </c>
      <c r="M19" s="18"/>
      <c r="N19" s="18"/>
      <c r="O19" s="18"/>
      <c r="P19" s="18" t="s">
        <v>196</v>
      </c>
      <c r="Q19" s="18"/>
      <c r="R19" s="18"/>
      <c r="S19" s="18"/>
      <c r="T19" s="18">
        <v>186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7"/>
      <c r="AT19" s="29">
        <f>SUM(K19:AR19)</f>
        <v>186</v>
      </c>
      <c r="AU19" s="13"/>
      <c r="AV19" s="13"/>
    </row>
    <row r="20" spans="2:48" ht="12.75">
      <c r="B20" s="13" t="s">
        <v>202</v>
      </c>
      <c r="C20" s="13" t="s">
        <v>136</v>
      </c>
      <c r="D20" s="14" t="s">
        <v>204</v>
      </c>
      <c r="E20" s="14"/>
      <c r="F20" s="14"/>
      <c r="G20" s="14"/>
      <c r="H20" s="15">
        <f>SUM((COUNTIF(K20:AP20,"E"))+COUNTIF(K20:AP20,"&gt;0"))</f>
        <v>2</v>
      </c>
      <c r="I20" s="30">
        <f t="shared" si="1"/>
        <v>0</v>
      </c>
      <c r="J20" s="17"/>
      <c r="K20" s="18"/>
      <c r="L20" s="18"/>
      <c r="M20" s="18"/>
      <c r="N20" s="18"/>
      <c r="O20" s="18"/>
      <c r="P20" s="18" t="s">
        <v>196</v>
      </c>
      <c r="Q20" s="18" t="s">
        <v>196</v>
      </c>
      <c r="R20" s="18"/>
      <c r="S20" s="18"/>
      <c r="T20" s="18"/>
      <c r="U20" s="18"/>
      <c r="V20" s="18"/>
      <c r="W20" s="3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7"/>
      <c r="AT20" s="29">
        <f>SUM(K20:AR20)</f>
        <v>0</v>
      </c>
      <c r="AU20" s="13"/>
      <c r="AV20" s="13"/>
    </row>
    <row r="21" spans="2:48" ht="12.75">
      <c r="B21" s="13"/>
      <c r="C21" s="13"/>
      <c r="D21" s="14"/>
      <c r="E21" s="14"/>
      <c r="F21" s="14"/>
      <c r="G21" s="14"/>
      <c r="H21" s="15">
        <f aca="true" t="shared" si="3" ref="H21:H46">SUM((COUNTIF(K21:AP21,"E"))+COUNTIF(K21:AP21,"&gt;0"))</f>
        <v>0</v>
      </c>
      <c r="I21" s="25">
        <f aca="true" t="shared" si="4" ref="I21:I39">SUM(J21:AR21)</f>
        <v>0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9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7"/>
      <c r="AT21" s="29">
        <f aca="true" t="shared" si="5" ref="AT21:AT46">SUM(K21:AR21)</f>
        <v>0</v>
      </c>
      <c r="AU21" s="13"/>
      <c r="AV21" s="13"/>
    </row>
    <row r="22" spans="2:48" ht="12.75">
      <c r="B22" s="42"/>
      <c r="C22" s="42"/>
      <c r="D22" s="48"/>
      <c r="E22" s="14"/>
      <c r="F22" s="14"/>
      <c r="G22" s="14"/>
      <c r="H22" s="15">
        <f t="shared" si="3"/>
        <v>0</v>
      </c>
      <c r="I22" s="16">
        <f t="shared" si="4"/>
        <v>0</v>
      </c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39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/>
      <c r="AT22" s="29">
        <f t="shared" si="5"/>
        <v>0</v>
      </c>
      <c r="AU22" s="13"/>
      <c r="AV22" s="13"/>
    </row>
    <row r="23" spans="2:48" ht="12.75">
      <c r="B23" s="13"/>
      <c r="C23" s="13"/>
      <c r="D23" s="14"/>
      <c r="E23" s="14"/>
      <c r="F23" s="14"/>
      <c r="G23" s="14"/>
      <c r="H23" s="15">
        <f t="shared" si="3"/>
        <v>0</v>
      </c>
      <c r="I23" s="25">
        <f t="shared" si="4"/>
        <v>0</v>
      </c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7"/>
      <c r="AT23" s="29">
        <f t="shared" si="5"/>
        <v>0</v>
      </c>
      <c r="AU23" s="13"/>
      <c r="AV23" s="13"/>
    </row>
    <row r="24" spans="2:48" ht="12.75">
      <c r="B24" s="13"/>
      <c r="C24" s="13"/>
      <c r="D24" s="14"/>
      <c r="E24" s="14"/>
      <c r="F24" s="14"/>
      <c r="G24" s="14"/>
      <c r="H24" s="15">
        <f t="shared" si="3"/>
        <v>0</v>
      </c>
      <c r="I24" s="16">
        <f t="shared" si="4"/>
        <v>0</v>
      </c>
      <c r="J24" s="17"/>
      <c r="K24" s="18"/>
      <c r="L24" s="18"/>
      <c r="M24" s="18"/>
      <c r="N24" s="18"/>
      <c r="O24" s="18"/>
      <c r="P24" s="18"/>
      <c r="Q24" s="18"/>
      <c r="R24" s="18"/>
      <c r="S24" s="39"/>
      <c r="T24" s="18"/>
      <c r="U24" s="18"/>
      <c r="V24" s="18"/>
      <c r="W24" s="39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7"/>
      <c r="AT24" s="29">
        <f t="shared" si="5"/>
        <v>0</v>
      </c>
      <c r="AU24" s="13"/>
      <c r="AV24" s="13"/>
    </row>
    <row r="25" spans="2:48" ht="12.75">
      <c r="B25" s="13"/>
      <c r="C25" s="13"/>
      <c r="D25" s="14"/>
      <c r="E25" s="14"/>
      <c r="F25" s="14"/>
      <c r="G25" s="14"/>
      <c r="H25" s="15">
        <f t="shared" si="3"/>
        <v>0</v>
      </c>
      <c r="I25" s="16">
        <f t="shared" si="4"/>
        <v>0</v>
      </c>
      <c r="J25" s="17"/>
      <c r="K25" s="24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7"/>
      <c r="AT25" s="29">
        <f t="shared" si="5"/>
        <v>0</v>
      </c>
      <c r="AU25" s="13"/>
      <c r="AV25" s="13"/>
    </row>
    <row r="26" spans="2:48" ht="12.75">
      <c r="B26" s="13"/>
      <c r="C26" s="13"/>
      <c r="D26" s="14"/>
      <c r="E26" s="14"/>
      <c r="F26" s="14"/>
      <c r="G26" s="14"/>
      <c r="H26" s="15">
        <f t="shared" si="3"/>
        <v>0</v>
      </c>
      <c r="I26" s="30">
        <f t="shared" si="4"/>
        <v>0</v>
      </c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7"/>
      <c r="AT26" s="29">
        <f t="shared" si="5"/>
        <v>0</v>
      </c>
      <c r="AU26" s="13"/>
      <c r="AV26" s="13"/>
    </row>
    <row r="27" spans="2:48" ht="12.75">
      <c r="B27" s="13"/>
      <c r="C27" s="13"/>
      <c r="D27" s="14"/>
      <c r="E27" s="12"/>
      <c r="F27" s="14"/>
      <c r="G27" s="14"/>
      <c r="H27" s="15">
        <f t="shared" si="3"/>
        <v>0</v>
      </c>
      <c r="I27" s="25">
        <f t="shared" si="4"/>
        <v>0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39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7"/>
      <c r="AT27" s="29">
        <f t="shared" si="5"/>
        <v>0</v>
      </c>
      <c r="AU27" s="13"/>
      <c r="AV27" s="13"/>
    </row>
    <row r="28" spans="2:48" ht="12.75">
      <c r="B28" s="13"/>
      <c r="C28" s="13"/>
      <c r="D28" s="14"/>
      <c r="E28" s="14"/>
      <c r="F28" s="14"/>
      <c r="G28" s="14"/>
      <c r="H28" s="15">
        <f t="shared" si="3"/>
        <v>0</v>
      </c>
      <c r="I28" s="30">
        <f t="shared" si="4"/>
        <v>0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7"/>
      <c r="AT28" s="29">
        <f t="shared" si="5"/>
        <v>0</v>
      </c>
      <c r="AU28" s="13"/>
      <c r="AV28" s="13"/>
    </row>
    <row r="29" spans="2:48" ht="12.75">
      <c r="B29" s="13"/>
      <c r="C29" s="13"/>
      <c r="D29" s="14"/>
      <c r="E29" s="14"/>
      <c r="F29" s="14"/>
      <c r="G29" s="14"/>
      <c r="H29" s="15">
        <f t="shared" si="3"/>
        <v>0</v>
      </c>
      <c r="I29" s="25">
        <f t="shared" si="4"/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39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7"/>
      <c r="AT29" s="29">
        <f t="shared" si="5"/>
        <v>0</v>
      </c>
      <c r="AU29" s="13"/>
      <c r="AV29" s="13"/>
    </row>
    <row r="30" spans="2:48" ht="12.75">
      <c r="B30" s="13"/>
      <c r="C30" s="13"/>
      <c r="D30" s="14"/>
      <c r="E30" s="14"/>
      <c r="F30" s="14"/>
      <c r="G30" s="14"/>
      <c r="H30" s="15">
        <f t="shared" si="3"/>
        <v>0</v>
      </c>
      <c r="I30" s="25">
        <f t="shared" si="4"/>
        <v>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9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7"/>
      <c r="AT30" s="29">
        <f t="shared" si="5"/>
        <v>0</v>
      </c>
      <c r="AU30" s="13"/>
      <c r="AV30" s="13"/>
    </row>
    <row r="31" spans="2:48" ht="12.75">
      <c r="B31" s="13"/>
      <c r="C31" s="13"/>
      <c r="D31" s="14"/>
      <c r="E31" s="14"/>
      <c r="F31" s="14"/>
      <c r="G31" s="14"/>
      <c r="H31" s="15">
        <f t="shared" si="3"/>
        <v>0</v>
      </c>
      <c r="I31" s="16">
        <f t="shared" si="4"/>
        <v>0</v>
      </c>
      <c r="J31" s="17"/>
      <c r="K31" s="18"/>
      <c r="L31" s="18"/>
      <c r="M31" s="18"/>
      <c r="N31" s="2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7"/>
      <c r="AT31" s="29">
        <f t="shared" si="5"/>
        <v>0</v>
      </c>
      <c r="AU31" s="13"/>
      <c r="AV31" s="13"/>
    </row>
    <row r="32" spans="2:48" ht="12.75">
      <c r="B32" s="13"/>
      <c r="C32" s="13"/>
      <c r="D32" s="14"/>
      <c r="E32" s="14"/>
      <c r="F32" s="14"/>
      <c r="G32" s="14"/>
      <c r="H32" s="15">
        <f t="shared" si="3"/>
        <v>0</v>
      </c>
      <c r="I32" s="16">
        <f t="shared" si="4"/>
        <v>0</v>
      </c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39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7"/>
      <c r="AT32" s="29">
        <f t="shared" si="5"/>
        <v>0</v>
      </c>
      <c r="AU32" s="13"/>
      <c r="AV32" s="13"/>
    </row>
    <row r="33" spans="2:48" ht="12.75">
      <c r="B33" s="13"/>
      <c r="C33" s="13"/>
      <c r="D33" s="48"/>
      <c r="E33" s="14"/>
      <c r="F33" s="14"/>
      <c r="G33" s="14"/>
      <c r="H33" s="15">
        <f t="shared" si="3"/>
        <v>0</v>
      </c>
      <c r="I33" s="16">
        <f t="shared" si="4"/>
        <v>0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39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7"/>
      <c r="AT33" s="29">
        <f t="shared" si="5"/>
        <v>0</v>
      </c>
      <c r="AU33" s="13"/>
      <c r="AV33" s="13"/>
    </row>
    <row r="34" spans="2:48" ht="12.75">
      <c r="B34" s="13"/>
      <c r="C34" s="13"/>
      <c r="D34" s="14"/>
      <c r="E34" s="14"/>
      <c r="F34" s="14"/>
      <c r="G34" s="14"/>
      <c r="H34" s="15">
        <f t="shared" si="3"/>
        <v>0</v>
      </c>
      <c r="I34" s="16">
        <f t="shared" si="4"/>
        <v>0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7"/>
      <c r="AT34" s="29">
        <f t="shared" si="5"/>
        <v>0</v>
      </c>
      <c r="AU34" s="13"/>
      <c r="AV34" s="13"/>
    </row>
    <row r="35" spans="2:48" ht="12.75">
      <c r="B35" s="13"/>
      <c r="C35" s="13"/>
      <c r="D35" s="14"/>
      <c r="E35" s="14"/>
      <c r="F35" s="14"/>
      <c r="G35" s="14"/>
      <c r="H35" s="15">
        <f t="shared" si="3"/>
        <v>0</v>
      </c>
      <c r="I35" s="25">
        <f t="shared" si="4"/>
        <v>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7"/>
      <c r="AT35" s="29">
        <f t="shared" si="5"/>
        <v>0</v>
      </c>
      <c r="AU35" s="13"/>
      <c r="AV35" s="13"/>
    </row>
    <row r="36" spans="2:48" ht="12.75">
      <c r="B36" s="13"/>
      <c r="C36" s="13"/>
      <c r="D36" s="14"/>
      <c r="E36" s="14"/>
      <c r="F36" s="14"/>
      <c r="G36" s="14"/>
      <c r="H36" s="15">
        <f t="shared" si="3"/>
        <v>0</v>
      </c>
      <c r="I36" s="16">
        <f t="shared" si="4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7"/>
      <c r="AT36" s="29">
        <f t="shared" si="5"/>
        <v>0</v>
      </c>
      <c r="AU36" s="13"/>
      <c r="AV36" s="13"/>
    </row>
    <row r="37" spans="2:48" ht="12.75">
      <c r="B37" s="13"/>
      <c r="C37" s="13"/>
      <c r="D37" s="14"/>
      <c r="E37" s="14"/>
      <c r="F37" s="14"/>
      <c r="G37" s="14"/>
      <c r="H37" s="15">
        <f t="shared" si="3"/>
        <v>0</v>
      </c>
      <c r="I37" s="16">
        <f t="shared" si="4"/>
        <v>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7"/>
      <c r="AT37" s="29">
        <f t="shared" si="5"/>
        <v>0</v>
      </c>
      <c r="AU37" s="13"/>
      <c r="AV37" s="13"/>
    </row>
    <row r="38" spans="2:48" ht="12.75">
      <c r="B38" s="13"/>
      <c r="C38" s="13"/>
      <c r="D38" s="14"/>
      <c r="E38" s="14"/>
      <c r="F38" s="14"/>
      <c r="G38" s="14"/>
      <c r="H38" s="15">
        <f t="shared" si="3"/>
        <v>0</v>
      </c>
      <c r="I38" s="25">
        <f t="shared" si="4"/>
        <v>0</v>
      </c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7"/>
      <c r="AT38" s="29">
        <f t="shared" si="5"/>
        <v>0</v>
      </c>
      <c r="AU38" s="13"/>
      <c r="AV38" s="13"/>
    </row>
    <row r="39" spans="2:48" ht="12.75">
      <c r="B39" s="13"/>
      <c r="C39" s="13"/>
      <c r="D39" s="14"/>
      <c r="E39" s="14"/>
      <c r="F39" s="14"/>
      <c r="G39" s="14"/>
      <c r="H39" s="15">
        <f t="shared" si="3"/>
        <v>0</v>
      </c>
      <c r="I39" s="25">
        <f t="shared" si="4"/>
        <v>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7"/>
      <c r="AT39" s="29">
        <f t="shared" si="5"/>
        <v>0</v>
      </c>
      <c r="AU39" s="13"/>
      <c r="AV39" s="13"/>
    </row>
    <row r="40" spans="2:48" ht="12.75">
      <c r="B40" s="13"/>
      <c r="C40" s="13"/>
      <c r="D40" s="14"/>
      <c r="E40" s="14"/>
      <c r="F40" s="14"/>
      <c r="G40" s="14"/>
      <c r="H40" s="15">
        <f t="shared" si="3"/>
        <v>0</v>
      </c>
      <c r="I40" s="25">
        <f aca="true" t="shared" si="6" ref="I40:I71">SUM(J40:AR40)</f>
        <v>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7"/>
      <c r="AT40" s="29">
        <f t="shared" si="5"/>
        <v>0</v>
      </c>
      <c r="AU40" s="13"/>
      <c r="AV40" s="13"/>
    </row>
    <row r="41" spans="2:48" ht="12.75">
      <c r="B41" s="13"/>
      <c r="C41" s="13"/>
      <c r="D41" s="14"/>
      <c r="E41" s="14"/>
      <c r="F41" s="14"/>
      <c r="G41" s="14"/>
      <c r="H41" s="15">
        <f t="shared" si="3"/>
        <v>0</v>
      </c>
      <c r="I41" s="16">
        <f t="shared" si="6"/>
        <v>0</v>
      </c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7"/>
      <c r="AT41" s="29">
        <f t="shared" si="5"/>
        <v>0</v>
      </c>
      <c r="AU41" s="13"/>
      <c r="AV41" s="13"/>
    </row>
    <row r="42" spans="2:48" ht="12.75">
      <c r="B42" s="13"/>
      <c r="C42" s="13"/>
      <c r="D42" s="14"/>
      <c r="E42" s="14"/>
      <c r="F42" s="14"/>
      <c r="G42" s="14"/>
      <c r="H42" s="15">
        <f t="shared" si="3"/>
        <v>0</v>
      </c>
      <c r="I42" s="25">
        <f t="shared" si="6"/>
        <v>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7"/>
      <c r="AT42" s="29">
        <f t="shared" si="5"/>
        <v>0</v>
      </c>
      <c r="AU42" s="13"/>
      <c r="AV42" s="13"/>
    </row>
    <row r="43" spans="2:48" ht="12.75">
      <c r="B43" s="13"/>
      <c r="C43" s="13"/>
      <c r="D43" s="14"/>
      <c r="E43" s="14"/>
      <c r="F43" s="14"/>
      <c r="G43" s="14"/>
      <c r="H43" s="15">
        <f t="shared" si="3"/>
        <v>0</v>
      </c>
      <c r="I43" s="16">
        <f t="shared" si="6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7"/>
      <c r="AT43" s="29">
        <f t="shared" si="5"/>
        <v>0</v>
      </c>
      <c r="AU43" s="13"/>
      <c r="AV43" s="13"/>
    </row>
    <row r="44" spans="2:48" ht="12.75">
      <c r="B44" s="13"/>
      <c r="C44" s="13"/>
      <c r="D44" s="14"/>
      <c r="E44" s="14"/>
      <c r="F44" s="14"/>
      <c r="G44" s="14"/>
      <c r="H44" s="15">
        <f t="shared" si="3"/>
        <v>0</v>
      </c>
      <c r="I44" s="16">
        <f t="shared" si="6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7"/>
      <c r="AT44" s="29">
        <f t="shared" si="5"/>
        <v>0</v>
      </c>
      <c r="AU44" s="13"/>
      <c r="AV44" s="13"/>
    </row>
    <row r="45" spans="2:48" ht="12.75">
      <c r="B45" s="42"/>
      <c r="C45" s="13"/>
      <c r="D45" s="14"/>
      <c r="E45" s="14"/>
      <c r="F45" s="14"/>
      <c r="G45" s="14"/>
      <c r="H45" s="15">
        <f t="shared" si="3"/>
        <v>0</v>
      </c>
      <c r="I45" s="16">
        <f t="shared" si="6"/>
        <v>0</v>
      </c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7"/>
      <c r="AT45" s="29">
        <f t="shared" si="5"/>
        <v>0</v>
      </c>
      <c r="AU45" s="13"/>
      <c r="AV45" s="13"/>
    </row>
    <row r="46" spans="2:48" ht="12.75">
      <c r="B46" s="13"/>
      <c r="C46" s="13"/>
      <c r="D46" s="14"/>
      <c r="E46" s="14"/>
      <c r="F46" s="14"/>
      <c r="G46" s="14"/>
      <c r="H46" s="15">
        <f t="shared" si="3"/>
        <v>0</v>
      </c>
      <c r="I46" s="16">
        <f t="shared" si="6"/>
        <v>0</v>
      </c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7"/>
      <c r="AT46" s="29">
        <f t="shared" si="5"/>
        <v>0</v>
      </c>
      <c r="AU46" s="13"/>
      <c r="AV46" s="13"/>
    </row>
    <row r="47" spans="2:48" ht="12.75">
      <c r="B47" s="13"/>
      <c r="C47" s="13"/>
      <c r="D47" s="48"/>
      <c r="E47" s="14"/>
      <c r="F47" s="14"/>
      <c r="G47" s="14"/>
      <c r="H47" s="15">
        <f>SUM((COUNTIF(K44:AP44,"E"))+COUNTIF(K44:AP44,"&gt;0"))</f>
        <v>0</v>
      </c>
      <c r="I47" s="16">
        <f t="shared" si="6"/>
        <v>0</v>
      </c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7"/>
      <c r="AT47" s="29">
        <f aca="true" t="shared" si="7" ref="AT47:AT78">SUM(K47:AR47)</f>
        <v>0</v>
      </c>
      <c r="AU47" s="13"/>
      <c r="AV47" s="13"/>
    </row>
    <row r="48" spans="2:48" ht="12.75">
      <c r="B48" s="42"/>
      <c r="C48" s="42"/>
      <c r="D48" s="14"/>
      <c r="E48" s="14"/>
      <c r="F48" s="14" t="s">
        <v>63</v>
      </c>
      <c r="G48" s="14"/>
      <c r="H48" s="15">
        <f aca="true" t="shared" si="8" ref="H48:H79">SUM((COUNTIF(K48:AP48,"E"))+COUNTIF(K48:AP48,"&gt;0"))</f>
        <v>0</v>
      </c>
      <c r="I48" s="16">
        <f t="shared" si="6"/>
        <v>0</v>
      </c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7"/>
      <c r="AT48" s="29">
        <f t="shared" si="7"/>
        <v>0</v>
      </c>
      <c r="AU48" s="13"/>
      <c r="AV48" s="13"/>
    </row>
    <row r="49" spans="2:48" ht="12.75">
      <c r="B49" s="13"/>
      <c r="C49" s="13"/>
      <c r="D49" s="14"/>
      <c r="E49" s="14"/>
      <c r="F49" s="14" t="s">
        <v>65</v>
      </c>
      <c r="G49" s="14"/>
      <c r="H49" s="15">
        <f t="shared" si="8"/>
        <v>0</v>
      </c>
      <c r="I49" s="16">
        <f t="shared" si="6"/>
        <v>0</v>
      </c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7"/>
      <c r="AT49" s="29">
        <f t="shared" si="7"/>
        <v>0</v>
      </c>
      <c r="AU49" s="13"/>
      <c r="AV49" s="13"/>
    </row>
    <row r="50" spans="2:48" ht="12.75">
      <c r="B50" s="13"/>
      <c r="C50" s="13"/>
      <c r="D50" s="14"/>
      <c r="E50" s="14"/>
      <c r="F50" s="14"/>
      <c r="G50" s="14"/>
      <c r="H50" s="15">
        <f t="shared" si="8"/>
        <v>0</v>
      </c>
      <c r="I50" s="16">
        <f t="shared" si="6"/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7"/>
      <c r="AT50" s="29">
        <f t="shared" si="7"/>
        <v>0</v>
      </c>
      <c r="AU50" s="13"/>
      <c r="AV50" s="13"/>
    </row>
    <row r="51" spans="2:48" ht="12.75">
      <c r="B51" s="13"/>
      <c r="C51" s="13"/>
      <c r="D51" s="14"/>
      <c r="E51" s="14"/>
      <c r="F51" s="14"/>
      <c r="G51" s="14"/>
      <c r="H51" s="15">
        <f t="shared" si="8"/>
        <v>0</v>
      </c>
      <c r="I51" s="25">
        <f t="shared" si="6"/>
        <v>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7"/>
      <c r="AT51" s="29">
        <f t="shared" si="7"/>
        <v>0</v>
      </c>
      <c r="AU51" s="13"/>
      <c r="AV51" s="13"/>
    </row>
    <row r="52" spans="2:48" ht="12.75">
      <c r="B52" s="13"/>
      <c r="C52" s="13"/>
      <c r="D52" s="14"/>
      <c r="E52" s="14"/>
      <c r="F52" s="14"/>
      <c r="G52" s="14"/>
      <c r="H52" s="15">
        <f t="shared" si="8"/>
        <v>0</v>
      </c>
      <c r="I52" s="16">
        <f t="shared" si="6"/>
        <v>0</v>
      </c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7"/>
      <c r="AT52" s="29">
        <f t="shared" si="7"/>
        <v>0</v>
      </c>
      <c r="AU52" s="13"/>
      <c r="AV52" s="13"/>
    </row>
    <row r="53" spans="2:48" ht="12.75">
      <c r="B53" s="13"/>
      <c r="C53" s="13"/>
      <c r="D53" s="14"/>
      <c r="E53" s="14"/>
      <c r="F53" s="14" t="s">
        <v>67</v>
      </c>
      <c r="G53" s="14"/>
      <c r="H53" s="15">
        <f t="shared" si="8"/>
        <v>0</v>
      </c>
      <c r="I53" s="16">
        <f t="shared" si="6"/>
        <v>0</v>
      </c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7"/>
      <c r="AT53" s="29">
        <f t="shared" si="7"/>
        <v>0</v>
      </c>
      <c r="AU53" s="13"/>
      <c r="AV53" s="13"/>
    </row>
    <row r="54" spans="2:48" ht="12.75">
      <c r="B54" s="13"/>
      <c r="C54" s="13"/>
      <c r="D54" s="14"/>
      <c r="E54" s="14"/>
      <c r="F54" s="14"/>
      <c r="G54" s="14"/>
      <c r="H54" s="15">
        <f t="shared" si="8"/>
        <v>0</v>
      </c>
      <c r="I54" s="16">
        <f t="shared" si="6"/>
        <v>0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7"/>
      <c r="AT54" s="29">
        <f t="shared" si="7"/>
        <v>0</v>
      </c>
      <c r="AU54" s="13"/>
      <c r="AV54" s="13"/>
    </row>
    <row r="55" spans="2:48" ht="12.75">
      <c r="B55" s="13"/>
      <c r="C55" s="13"/>
      <c r="D55" s="14"/>
      <c r="E55" s="14"/>
      <c r="F55" s="14"/>
      <c r="G55" s="14"/>
      <c r="H55" s="15">
        <f t="shared" si="8"/>
        <v>0</v>
      </c>
      <c r="I55" s="16">
        <f t="shared" si="6"/>
        <v>0</v>
      </c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7"/>
      <c r="AT55" s="29">
        <f t="shared" si="7"/>
        <v>0</v>
      </c>
      <c r="AU55" s="13"/>
      <c r="AV55" s="13"/>
    </row>
    <row r="56" spans="2:48" ht="12.75">
      <c r="B56" s="13"/>
      <c r="C56" s="13"/>
      <c r="D56" s="14"/>
      <c r="E56" s="14"/>
      <c r="F56" s="14"/>
      <c r="G56" s="14"/>
      <c r="H56" s="15">
        <f t="shared" si="8"/>
        <v>0</v>
      </c>
      <c r="I56" s="16">
        <f t="shared" si="6"/>
        <v>0</v>
      </c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7"/>
      <c r="AT56" s="29">
        <f t="shared" si="7"/>
        <v>0</v>
      </c>
      <c r="AU56" s="13"/>
      <c r="AV56" s="13"/>
    </row>
    <row r="57" spans="2:48" ht="12.75">
      <c r="B57" s="13"/>
      <c r="C57" s="13"/>
      <c r="D57" s="14"/>
      <c r="E57" s="14"/>
      <c r="F57" s="14"/>
      <c r="G57" s="14"/>
      <c r="H57" s="15">
        <f t="shared" si="8"/>
        <v>0</v>
      </c>
      <c r="I57" s="16">
        <f t="shared" si="6"/>
        <v>0</v>
      </c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7"/>
      <c r="AT57" s="29">
        <f t="shared" si="7"/>
        <v>0</v>
      </c>
      <c r="AU57" s="13"/>
      <c r="AV57" s="13"/>
    </row>
    <row r="58" spans="2:48" ht="12.75">
      <c r="B58" s="13"/>
      <c r="C58" s="13"/>
      <c r="D58" s="14"/>
      <c r="E58" s="14"/>
      <c r="F58" s="14"/>
      <c r="G58" s="14"/>
      <c r="H58" s="15">
        <f t="shared" si="8"/>
        <v>0</v>
      </c>
      <c r="I58" s="30">
        <f t="shared" si="6"/>
        <v>0</v>
      </c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7"/>
      <c r="AT58" s="29">
        <f t="shared" si="7"/>
        <v>0</v>
      </c>
      <c r="AU58" s="13"/>
      <c r="AV58" s="13"/>
    </row>
    <row r="59" spans="2:48" ht="12.75">
      <c r="B59" s="13"/>
      <c r="C59" s="13"/>
      <c r="D59" s="14"/>
      <c r="E59" s="14"/>
      <c r="F59" s="14"/>
      <c r="G59" s="14"/>
      <c r="H59" s="15">
        <f t="shared" si="8"/>
        <v>0</v>
      </c>
      <c r="I59" s="16">
        <f t="shared" si="6"/>
        <v>0</v>
      </c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7"/>
      <c r="AT59" s="29">
        <f t="shared" si="7"/>
        <v>0</v>
      </c>
      <c r="AU59" s="13"/>
      <c r="AV59" s="13"/>
    </row>
    <row r="60" spans="2:48" ht="12.75">
      <c r="B60" s="17"/>
      <c r="C60" s="17"/>
      <c r="D60" s="12"/>
      <c r="E60" s="12"/>
      <c r="F60" s="14"/>
      <c r="G60" s="14"/>
      <c r="H60" s="15">
        <f t="shared" si="8"/>
        <v>0</v>
      </c>
      <c r="I60" s="16">
        <f t="shared" si="6"/>
        <v>0</v>
      </c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7"/>
      <c r="AT60" s="29">
        <f t="shared" si="7"/>
        <v>0</v>
      </c>
      <c r="AU60" s="17"/>
      <c r="AV60" s="17"/>
    </row>
    <row r="61" spans="2:48" ht="12.75">
      <c r="B61" s="17"/>
      <c r="C61" s="17"/>
      <c r="D61" s="12"/>
      <c r="E61" s="12"/>
      <c r="F61" s="14"/>
      <c r="G61" s="14"/>
      <c r="H61" s="15">
        <f t="shared" si="8"/>
        <v>0</v>
      </c>
      <c r="I61" s="16">
        <f t="shared" si="6"/>
        <v>0</v>
      </c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7"/>
      <c r="AT61" s="29">
        <f t="shared" si="7"/>
        <v>0</v>
      </c>
      <c r="AU61" s="17"/>
      <c r="AV61" s="17"/>
    </row>
    <row r="62" spans="2:48" ht="12.75">
      <c r="B62" s="13"/>
      <c r="C62" s="13"/>
      <c r="D62" s="14"/>
      <c r="E62" s="14"/>
      <c r="F62" s="14"/>
      <c r="G62" s="14"/>
      <c r="H62" s="15">
        <f t="shared" si="8"/>
        <v>0</v>
      </c>
      <c r="I62" s="30">
        <f t="shared" si="6"/>
        <v>0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7"/>
      <c r="AT62" s="29">
        <f t="shared" si="7"/>
        <v>0</v>
      </c>
      <c r="AU62" s="13"/>
      <c r="AV62" s="13"/>
    </row>
    <row r="63" spans="2:48" ht="12.75">
      <c r="B63" s="13"/>
      <c r="C63" s="13"/>
      <c r="D63" s="14"/>
      <c r="E63" s="14"/>
      <c r="F63" s="14"/>
      <c r="G63" s="14"/>
      <c r="H63" s="15">
        <f t="shared" si="8"/>
        <v>0</v>
      </c>
      <c r="I63" s="16">
        <f t="shared" si="6"/>
        <v>0</v>
      </c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7"/>
      <c r="AT63" s="29">
        <f t="shared" si="7"/>
        <v>0</v>
      </c>
      <c r="AU63" s="13"/>
      <c r="AV63" s="13"/>
    </row>
    <row r="64" spans="2:48" ht="12.75">
      <c r="B64" s="13"/>
      <c r="C64" s="13"/>
      <c r="D64" s="14"/>
      <c r="E64" s="14"/>
      <c r="F64" s="14"/>
      <c r="G64" s="14"/>
      <c r="H64" s="15">
        <f t="shared" si="8"/>
        <v>0</v>
      </c>
      <c r="I64" s="16">
        <f t="shared" si="6"/>
        <v>0</v>
      </c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7"/>
      <c r="AT64" s="29">
        <f t="shared" si="7"/>
        <v>0</v>
      </c>
      <c r="AU64" s="13"/>
      <c r="AV64" s="13"/>
    </row>
    <row r="65" spans="2:48" ht="12.75">
      <c r="B65" s="13"/>
      <c r="C65" s="13"/>
      <c r="D65" s="14"/>
      <c r="E65" s="14"/>
      <c r="F65" s="14"/>
      <c r="G65" s="14"/>
      <c r="H65" s="15">
        <f t="shared" si="8"/>
        <v>0</v>
      </c>
      <c r="I65" s="25">
        <f t="shared" si="6"/>
        <v>0</v>
      </c>
      <c r="J65" s="17"/>
      <c r="K65" s="18"/>
      <c r="L65" s="18"/>
      <c r="M65" s="18"/>
      <c r="N65" s="18"/>
      <c r="O65" s="18"/>
      <c r="P65" s="18"/>
      <c r="Q65" s="18"/>
      <c r="R65" s="24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7"/>
      <c r="AT65" s="29">
        <f t="shared" si="7"/>
        <v>0</v>
      </c>
      <c r="AU65" s="13"/>
      <c r="AV65" s="13"/>
    </row>
    <row r="66" spans="2:48" ht="12.75">
      <c r="B66" s="17"/>
      <c r="C66" s="17"/>
      <c r="D66" s="12"/>
      <c r="E66" s="12"/>
      <c r="F66" s="14"/>
      <c r="G66" s="14"/>
      <c r="H66" s="15">
        <f t="shared" si="8"/>
        <v>0</v>
      </c>
      <c r="I66" s="16">
        <f t="shared" si="6"/>
        <v>0</v>
      </c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7"/>
      <c r="AT66" s="29">
        <f t="shared" si="7"/>
        <v>0</v>
      </c>
      <c r="AU66" s="17"/>
      <c r="AV66" s="17"/>
    </row>
    <row r="67" spans="2:48" ht="12.75">
      <c r="B67" s="13"/>
      <c r="C67" s="13"/>
      <c r="D67" s="14"/>
      <c r="E67" s="14"/>
      <c r="F67" s="14"/>
      <c r="G67" s="14"/>
      <c r="H67" s="15">
        <f t="shared" si="8"/>
        <v>0</v>
      </c>
      <c r="I67" s="30">
        <f t="shared" si="6"/>
        <v>0</v>
      </c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7"/>
      <c r="AT67" s="29">
        <f t="shared" si="7"/>
        <v>0</v>
      </c>
      <c r="AU67" s="13"/>
      <c r="AV67" s="13"/>
    </row>
    <row r="68" spans="2:48" ht="12.75">
      <c r="B68" s="13"/>
      <c r="C68" s="13"/>
      <c r="D68" s="14"/>
      <c r="E68" s="14"/>
      <c r="F68" s="14"/>
      <c r="G68" s="14"/>
      <c r="H68" s="15">
        <f t="shared" si="8"/>
        <v>0</v>
      </c>
      <c r="I68" s="16">
        <f t="shared" si="6"/>
        <v>0</v>
      </c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7"/>
      <c r="AT68" s="29">
        <f t="shared" si="7"/>
        <v>0</v>
      </c>
      <c r="AU68" s="13"/>
      <c r="AV68" s="13"/>
    </row>
    <row r="69" spans="2:48" ht="12.75">
      <c r="B69" s="17"/>
      <c r="C69" s="17"/>
      <c r="D69" s="12"/>
      <c r="E69" s="12"/>
      <c r="F69" s="14"/>
      <c r="G69" s="14"/>
      <c r="H69" s="15">
        <f t="shared" si="8"/>
        <v>0</v>
      </c>
      <c r="I69" s="16">
        <f t="shared" si="6"/>
        <v>0</v>
      </c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7"/>
      <c r="AT69" s="29">
        <f t="shared" si="7"/>
        <v>0</v>
      </c>
      <c r="AU69" s="17"/>
      <c r="AV69" s="17"/>
    </row>
    <row r="70" spans="2:48" ht="12.75">
      <c r="B70" s="13"/>
      <c r="C70" s="13"/>
      <c r="D70" s="14"/>
      <c r="E70" s="14"/>
      <c r="F70" s="14"/>
      <c r="G70" s="14"/>
      <c r="H70" s="15">
        <f t="shared" si="8"/>
        <v>0</v>
      </c>
      <c r="I70" s="16">
        <f t="shared" si="6"/>
        <v>0</v>
      </c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7"/>
      <c r="AT70" s="29">
        <f t="shared" si="7"/>
        <v>0</v>
      </c>
      <c r="AU70" s="13"/>
      <c r="AV70" s="13"/>
    </row>
    <row r="71" spans="2:48" ht="12.75">
      <c r="B71" s="13"/>
      <c r="C71" s="13"/>
      <c r="D71" s="14"/>
      <c r="E71" s="14"/>
      <c r="F71" s="14"/>
      <c r="G71" s="14"/>
      <c r="H71" s="15">
        <f t="shared" si="8"/>
        <v>0</v>
      </c>
      <c r="I71" s="16">
        <f t="shared" si="6"/>
        <v>0</v>
      </c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7"/>
      <c r="AT71" s="29">
        <f t="shared" si="7"/>
        <v>0</v>
      </c>
      <c r="AU71" s="13"/>
      <c r="AV71" s="13"/>
    </row>
    <row r="72" spans="2:48" ht="12.75">
      <c r="B72" s="17"/>
      <c r="C72" s="17"/>
      <c r="D72" s="12"/>
      <c r="E72" s="12"/>
      <c r="F72" s="14"/>
      <c r="G72" s="14"/>
      <c r="H72" s="15">
        <f t="shared" si="8"/>
        <v>0</v>
      </c>
      <c r="I72" s="16">
        <f aca="true" t="shared" si="9" ref="I72:I103">SUM(J72:AR72)</f>
        <v>0</v>
      </c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7"/>
      <c r="AT72" s="29">
        <f t="shared" si="7"/>
        <v>0</v>
      </c>
      <c r="AU72" s="17"/>
      <c r="AV72" s="17"/>
    </row>
    <row r="73" spans="2:48" ht="12.75">
      <c r="B73" s="13"/>
      <c r="C73" s="13"/>
      <c r="D73" s="14"/>
      <c r="E73" s="14"/>
      <c r="F73" s="14"/>
      <c r="G73" s="14"/>
      <c r="H73" s="15">
        <f t="shared" si="8"/>
        <v>0</v>
      </c>
      <c r="I73" s="16">
        <f t="shared" si="9"/>
        <v>0</v>
      </c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7"/>
      <c r="AT73" s="29">
        <f t="shared" si="7"/>
        <v>0</v>
      </c>
      <c r="AU73" s="13"/>
      <c r="AV73" s="13"/>
    </row>
    <row r="74" spans="2:48" ht="12.75">
      <c r="B74" s="17"/>
      <c r="C74" s="17"/>
      <c r="D74" s="12"/>
      <c r="E74" s="12"/>
      <c r="F74" s="14"/>
      <c r="G74" s="14"/>
      <c r="H74" s="15">
        <f t="shared" si="8"/>
        <v>0</v>
      </c>
      <c r="I74" s="16">
        <f t="shared" si="9"/>
        <v>0</v>
      </c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7"/>
      <c r="AT74" s="29">
        <f t="shared" si="7"/>
        <v>0</v>
      </c>
      <c r="AU74" s="17"/>
      <c r="AV74" s="17"/>
    </row>
    <row r="75" spans="2:48" ht="12.75">
      <c r="B75" s="13"/>
      <c r="C75" s="13"/>
      <c r="D75" s="14"/>
      <c r="E75" s="14"/>
      <c r="F75" s="14"/>
      <c r="G75" s="14"/>
      <c r="H75" s="15">
        <f t="shared" si="8"/>
        <v>0</v>
      </c>
      <c r="I75" s="16">
        <f t="shared" si="9"/>
        <v>0</v>
      </c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7"/>
      <c r="AT75" s="29">
        <f t="shared" si="7"/>
        <v>0</v>
      </c>
      <c r="AU75" s="13"/>
      <c r="AV75" s="13"/>
    </row>
    <row r="76" spans="2:48" ht="12.75">
      <c r="B76" s="13"/>
      <c r="C76" s="13"/>
      <c r="D76" s="14"/>
      <c r="E76" s="14"/>
      <c r="F76" s="14"/>
      <c r="G76" s="14"/>
      <c r="H76" s="15">
        <f t="shared" si="8"/>
        <v>0</v>
      </c>
      <c r="I76" s="25">
        <f t="shared" si="9"/>
        <v>0</v>
      </c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7"/>
      <c r="AT76" s="29">
        <f t="shared" si="7"/>
        <v>0</v>
      </c>
      <c r="AU76" s="13"/>
      <c r="AV76" s="13"/>
    </row>
    <row r="77" spans="2:48" ht="12.75">
      <c r="B77" s="13"/>
      <c r="C77" s="13"/>
      <c r="D77" s="14"/>
      <c r="E77" s="14"/>
      <c r="F77" s="14"/>
      <c r="G77" s="14"/>
      <c r="H77" s="15">
        <f t="shared" si="8"/>
        <v>0</v>
      </c>
      <c r="I77" s="16">
        <f t="shared" si="9"/>
        <v>0</v>
      </c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7"/>
      <c r="AT77" s="29">
        <f t="shared" si="7"/>
        <v>0</v>
      </c>
      <c r="AU77" s="13"/>
      <c r="AV77" s="13"/>
    </row>
    <row r="78" spans="2:48" ht="12.75">
      <c r="B78" s="13"/>
      <c r="C78" s="13"/>
      <c r="D78" s="14"/>
      <c r="E78" s="14"/>
      <c r="F78" s="14"/>
      <c r="G78" s="14"/>
      <c r="H78" s="15">
        <f t="shared" si="8"/>
        <v>0</v>
      </c>
      <c r="I78" s="16">
        <f t="shared" si="9"/>
        <v>0</v>
      </c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7"/>
      <c r="AT78" s="29">
        <f t="shared" si="7"/>
        <v>0</v>
      </c>
      <c r="AU78" s="13"/>
      <c r="AV78" s="13"/>
    </row>
    <row r="79" spans="2:48" ht="12.75">
      <c r="B79" s="13"/>
      <c r="C79" s="13"/>
      <c r="D79" s="14"/>
      <c r="E79" s="14"/>
      <c r="F79" s="14"/>
      <c r="G79" s="14"/>
      <c r="H79" s="15">
        <f t="shared" si="8"/>
        <v>0</v>
      </c>
      <c r="I79" s="16">
        <f t="shared" si="9"/>
        <v>0</v>
      </c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7"/>
      <c r="AT79" s="29">
        <f aca="true" t="shared" si="10" ref="AT79:AT110">SUM(K79:AR79)</f>
        <v>0</v>
      </c>
      <c r="AU79" s="13"/>
      <c r="AV79" s="13"/>
    </row>
    <row r="80" spans="2:48" ht="12.75">
      <c r="B80" s="13"/>
      <c r="C80" s="13"/>
      <c r="D80" s="14"/>
      <c r="E80" s="14"/>
      <c r="F80" s="14"/>
      <c r="G80" s="14"/>
      <c r="H80" s="15">
        <f aca="true" t="shared" si="11" ref="H80:H111">SUM((COUNTIF(K80:AP80,"E"))+COUNTIF(K80:AP80,"&gt;0"))</f>
        <v>0</v>
      </c>
      <c r="I80" s="16">
        <f t="shared" si="9"/>
        <v>0</v>
      </c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7"/>
      <c r="AT80" s="29">
        <f t="shared" si="10"/>
        <v>0</v>
      </c>
      <c r="AU80" s="13"/>
      <c r="AV80" s="13"/>
    </row>
    <row r="81" spans="2:48" ht="12.75">
      <c r="B81" s="13"/>
      <c r="C81" s="13"/>
      <c r="D81" s="14"/>
      <c r="E81" s="14"/>
      <c r="F81" s="14"/>
      <c r="G81" s="14"/>
      <c r="H81" s="15">
        <f t="shared" si="11"/>
        <v>0</v>
      </c>
      <c r="I81" s="16">
        <f t="shared" si="9"/>
        <v>0</v>
      </c>
      <c r="J81" s="17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7"/>
      <c r="AT81" s="29">
        <f t="shared" si="10"/>
        <v>0</v>
      </c>
      <c r="AU81" s="13"/>
      <c r="AV81" s="13"/>
    </row>
    <row r="82" spans="2:48" ht="12.75">
      <c r="B82" s="13"/>
      <c r="C82" s="13"/>
      <c r="D82" s="14"/>
      <c r="E82" s="14"/>
      <c r="F82" s="14"/>
      <c r="G82" s="14"/>
      <c r="H82" s="15">
        <f t="shared" si="11"/>
        <v>0</v>
      </c>
      <c r="I82" s="30">
        <f t="shared" si="9"/>
        <v>0</v>
      </c>
      <c r="J82" s="17"/>
      <c r="K82" s="18"/>
      <c r="L82" s="18"/>
      <c r="M82" s="18"/>
      <c r="N82" s="18"/>
      <c r="O82" s="18"/>
      <c r="P82" s="18"/>
      <c r="Q82" s="18"/>
      <c r="R82" s="24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7"/>
      <c r="AT82" s="29">
        <f t="shared" si="10"/>
        <v>0</v>
      </c>
      <c r="AU82" s="13"/>
      <c r="AV82" s="13"/>
    </row>
    <row r="83" spans="2:48" ht="12.75">
      <c r="B83" s="13"/>
      <c r="C83" s="13"/>
      <c r="D83" s="14"/>
      <c r="E83" s="14"/>
      <c r="F83" s="14"/>
      <c r="G83" s="14"/>
      <c r="H83" s="15">
        <f t="shared" si="11"/>
        <v>0</v>
      </c>
      <c r="I83" s="25">
        <f t="shared" si="9"/>
        <v>0</v>
      </c>
      <c r="J83" s="17"/>
      <c r="K83" s="18"/>
      <c r="L83" s="18"/>
      <c r="M83" s="18"/>
      <c r="N83" s="18"/>
      <c r="O83" s="18"/>
      <c r="P83" s="18"/>
      <c r="Q83" s="18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7"/>
      <c r="AT83" s="29">
        <f t="shared" si="10"/>
        <v>0</v>
      </c>
      <c r="AU83" s="13"/>
      <c r="AV83" s="13"/>
    </row>
    <row r="84" spans="2:48" ht="12.75">
      <c r="B84" s="13"/>
      <c r="C84" s="13"/>
      <c r="D84" s="14"/>
      <c r="E84" s="14"/>
      <c r="F84" s="14"/>
      <c r="G84" s="14"/>
      <c r="H84" s="15">
        <f t="shared" si="11"/>
        <v>0</v>
      </c>
      <c r="I84" s="25">
        <f t="shared" si="9"/>
        <v>0</v>
      </c>
      <c r="J84" s="17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7"/>
      <c r="AT84" s="29">
        <f t="shared" si="10"/>
        <v>0</v>
      </c>
      <c r="AU84" s="13"/>
      <c r="AV84" s="13"/>
    </row>
    <row r="85" spans="2:48" ht="12.75">
      <c r="B85" s="17"/>
      <c r="C85" s="17"/>
      <c r="D85" s="12"/>
      <c r="E85" s="12"/>
      <c r="F85" s="14"/>
      <c r="G85" s="14"/>
      <c r="H85" s="15">
        <f t="shared" si="11"/>
        <v>0</v>
      </c>
      <c r="I85" s="16">
        <f t="shared" si="9"/>
        <v>0</v>
      </c>
      <c r="J85" s="17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7"/>
      <c r="AT85" s="29">
        <f t="shared" si="10"/>
        <v>0</v>
      </c>
      <c r="AU85" s="17"/>
      <c r="AV85" s="17"/>
    </row>
    <row r="86" spans="2:48" ht="12.75">
      <c r="B86" s="17"/>
      <c r="C86" s="17"/>
      <c r="D86" s="12"/>
      <c r="E86" s="12"/>
      <c r="F86" s="14"/>
      <c r="G86" s="14"/>
      <c r="H86" s="15">
        <f t="shared" si="11"/>
        <v>0</v>
      </c>
      <c r="I86" s="16">
        <f t="shared" si="9"/>
        <v>0</v>
      </c>
      <c r="J86" s="17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7"/>
      <c r="AT86" s="29">
        <f t="shared" si="10"/>
        <v>0</v>
      </c>
      <c r="AU86" s="17"/>
      <c r="AV86" s="17"/>
    </row>
    <row r="87" spans="2:48" ht="12.75">
      <c r="B87" s="13"/>
      <c r="C87" s="13"/>
      <c r="D87" s="14"/>
      <c r="E87" s="14"/>
      <c r="F87" s="14"/>
      <c r="G87" s="14"/>
      <c r="H87" s="15">
        <f t="shared" si="11"/>
        <v>0</v>
      </c>
      <c r="I87" s="16">
        <f t="shared" si="9"/>
        <v>0</v>
      </c>
      <c r="J87" s="17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7"/>
      <c r="AT87" s="29">
        <f t="shared" si="10"/>
        <v>0</v>
      </c>
      <c r="AU87" s="13"/>
      <c r="AV87" s="13"/>
    </row>
    <row r="88" spans="2:48" ht="12.75">
      <c r="B88" s="13"/>
      <c r="C88" s="13"/>
      <c r="D88" s="14"/>
      <c r="E88" s="14"/>
      <c r="F88" s="14"/>
      <c r="G88" s="14"/>
      <c r="H88" s="15">
        <f t="shared" si="11"/>
        <v>0</v>
      </c>
      <c r="I88" s="16">
        <f t="shared" si="9"/>
        <v>0</v>
      </c>
      <c r="J88" s="17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7"/>
      <c r="AT88" s="29">
        <f t="shared" si="10"/>
        <v>0</v>
      </c>
      <c r="AU88" s="13"/>
      <c r="AV88" s="13"/>
    </row>
    <row r="89" spans="2:48" ht="12.75">
      <c r="B89" s="13"/>
      <c r="C89" s="13"/>
      <c r="D89" s="14"/>
      <c r="E89" s="14"/>
      <c r="F89" s="14"/>
      <c r="G89" s="14"/>
      <c r="H89" s="15">
        <f t="shared" si="11"/>
        <v>0</v>
      </c>
      <c r="I89" s="30">
        <f t="shared" si="9"/>
        <v>0</v>
      </c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7"/>
      <c r="AT89" s="29">
        <f t="shared" si="10"/>
        <v>0</v>
      </c>
      <c r="AU89" s="13"/>
      <c r="AV89" s="13"/>
    </row>
    <row r="90" spans="2:48" ht="12.75">
      <c r="B90" s="13"/>
      <c r="C90" s="13"/>
      <c r="D90" s="14"/>
      <c r="E90" s="14"/>
      <c r="F90" s="14"/>
      <c r="G90" s="14"/>
      <c r="H90" s="15">
        <f t="shared" si="11"/>
        <v>0</v>
      </c>
      <c r="I90" s="16">
        <f t="shared" si="9"/>
        <v>0</v>
      </c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7"/>
      <c r="AT90" s="29">
        <f t="shared" si="10"/>
        <v>0</v>
      </c>
      <c r="AU90" s="13"/>
      <c r="AV90" s="13"/>
    </row>
    <row r="91" spans="2:48" ht="12.75">
      <c r="B91" s="13"/>
      <c r="C91" s="13"/>
      <c r="D91" s="14"/>
      <c r="E91" s="14"/>
      <c r="F91" s="14"/>
      <c r="G91" s="14"/>
      <c r="H91" s="15">
        <f t="shared" si="11"/>
        <v>0</v>
      </c>
      <c r="I91" s="16">
        <f t="shared" si="9"/>
        <v>0</v>
      </c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7"/>
      <c r="AT91" s="29">
        <f t="shared" si="10"/>
        <v>0</v>
      </c>
      <c r="AU91" s="13"/>
      <c r="AV91" s="13"/>
    </row>
    <row r="92" spans="2:48" ht="12.75">
      <c r="B92" s="13"/>
      <c r="C92" s="13"/>
      <c r="D92" s="14"/>
      <c r="E92" s="14"/>
      <c r="F92" s="14"/>
      <c r="G92" s="14"/>
      <c r="H92" s="15">
        <f t="shared" si="11"/>
        <v>0</v>
      </c>
      <c r="I92" s="16">
        <f t="shared" si="9"/>
        <v>0</v>
      </c>
      <c r="J92" s="17"/>
      <c r="K92" s="18"/>
      <c r="L92" s="18"/>
      <c r="M92" s="18"/>
      <c r="N92" s="18"/>
      <c r="O92" s="18"/>
      <c r="P92" s="24"/>
      <c r="Q92" s="24"/>
      <c r="R92" s="24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7"/>
      <c r="AT92" s="29">
        <f t="shared" si="10"/>
        <v>0</v>
      </c>
      <c r="AU92" s="13"/>
      <c r="AV92" s="13"/>
    </row>
    <row r="93" spans="2:48" ht="12.75">
      <c r="B93" s="13"/>
      <c r="C93" s="13"/>
      <c r="D93" s="14"/>
      <c r="E93" s="14"/>
      <c r="F93" s="14"/>
      <c r="G93" s="14"/>
      <c r="H93" s="15">
        <f t="shared" si="11"/>
        <v>0</v>
      </c>
      <c r="I93" s="16">
        <f t="shared" si="9"/>
        <v>0</v>
      </c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7"/>
      <c r="AT93" s="29">
        <f t="shared" si="10"/>
        <v>0</v>
      </c>
      <c r="AU93" s="13"/>
      <c r="AV93" s="13"/>
    </row>
    <row r="94" spans="2:48" ht="12.75">
      <c r="B94" s="13"/>
      <c r="C94" s="13"/>
      <c r="D94" s="14"/>
      <c r="E94" s="14"/>
      <c r="F94" s="14"/>
      <c r="G94" s="14"/>
      <c r="H94" s="15">
        <f t="shared" si="11"/>
        <v>0</v>
      </c>
      <c r="I94" s="16">
        <f t="shared" si="9"/>
        <v>0</v>
      </c>
      <c r="J94" s="17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7"/>
      <c r="AT94" s="29">
        <f t="shared" si="10"/>
        <v>0</v>
      </c>
      <c r="AU94" s="13"/>
      <c r="AV94" s="13"/>
    </row>
    <row r="95" spans="2:48" ht="12.75">
      <c r="B95" s="13"/>
      <c r="C95" s="13"/>
      <c r="D95" s="14"/>
      <c r="E95" s="14"/>
      <c r="F95" s="14"/>
      <c r="G95" s="14"/>
      <c r="H95" s="15">
        <f t="shared" si="11"/>
        <v>0</v>
      </c>
      <c r="I95" s="16">
        <f t="shared" si="9"/>
        <v>0</v>
      </c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7"/>
      <c r="AT95" s="29">
        <f t="shared" si="10"/>
        <v>0</v>
      </c>
      <c r="AU95" s="13"/>
      <c r="AV95" s="13"/>
    </row>
    <row r="96" spans="2:48" ht="12.75">
      <c r="B96" s="13"/>
      <c r="C96" s="13"/>
      <c r="D96" s="14"/>
      <c r="E96" s="14"/>
      <c r="F96" s="14"/>
      <c r="G96" s="14"/>
      <c r="H96" s="15">
        <f t="shared" si="11"/>
        <v>0</v>
      </c>
      <c r="I96" s="25">
        <f t="shared" si="9"/>
        <v>0</v>
      </c>
      <c r="J96" s="17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7"/>
      <c r="AT96" s="29">
        <f t="shared" si="10"/>
        <v>0</v>
      </c>
      <c r="AU96" s="13"/>
      <c r="AV96" s="13"/>
    </row>
    <row r="97" spans="2:48" ht="12.75">
      <c r="B97" s="13"/>
      <c r="C97" s="13"/>
      <c r="D97" s="14"/>
      <c r="E97" s="14"/>
      <c r="F97" s="14"/>
      <c r="G97" s="14"/>
      <c r="H97" s="15">
        <f t="shared" si="11"/>
        <v>0</v>
      </c>
      <c r="I97" s="16">
        <f t="shared" si="9"/>
        <v>0</v>
      </c>
      <c r="J97" s="17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7"/>
      <c r="AT97" s="29">
        <f t="shared" si="10"/>
        <v>0</v>
      </c>
      <c r="AU97" s="13"/>
      <c r="AV97" s="13"/>
    </row>
    <row r="98" spans="2:48" ht="12.75">
      <c r="B98" s="13"/>
      <c r="C98" s="13"/>
      <c r="D98" s="14"/>
      <c r="E98" s="14"/>
      <c r="F98" s="14"/>
      <c r="G98" s="14"/>
      <c r="H98" s="15">
        <f t="shared" si="11"/>
        <v>0</v>
      </c>
      <c r="I98" s="16">
        <f t="shared" si="9"/>
        <v>0</v>
      </c>
      <c r="J98" s="17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7"/>
      <c r="AT98" s="29">
        <f t="shared" si="10"/>
        <v>0</v>
      </c>
      <c r="AU98" s="13"/>
      <c r="AV98" s="13"/>
    </row>
    <row r="99" spans="2:48" ht="12.75">
      <c r="B99" s="13"/>
      <c r="C99" s="13"/>
      <c r="D99" s="14"/>
      <c r="E99" s="14"/>
      <c r="F99" s="14"/>
      <c r="G99" s="14"/>
      <c r="H99" s="15">
        <f t="shared" si="11"/>
        <v>0</v>
      </c>
      <c r="I99" s="16">
        <f t="shared" si="9"/>
        <v>0</v>
      </c>
      <c r="J99" s="17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7"/>
      <c r="AT99" s="29">
        <f t="shared" si="10"/>
        <v>0</v>
      </c>
      <c r="AU99" s="13"/>
      <c r="AV99" s="13"/>
    </row>
    <row r="100" spans="2:48" ht="12.75">
      <c r="B100" s="13"/>
      <c r="C100" s="13"/>
      <c r="D100" s="14"/>
      <c r="E100" s="14"/>
      <c r="F100" s="14"/>
      <c r="G100" s="14"/>
      <c r="H100" s="15">
        <f t="shared" si="11"/>
        <v>0</v>
      </c>
      <c r="I100" s="16">
        <f t="shared" si="9"/>
        <v>0</v>
      </c>
      <c r="J100" s="17"/>
      <c r="K100" s="24"/>
      <c r="L100" s="24"/>
      <c r="M100" s="24"/>
      <c r="N100" s="24"/>
      <c r="O100" s="24"/>
      <c r="P100" s="24"/>
      <c r="Q100" s="24"/>
      <c r="R100" s="24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7"/>
      <c r="AT100" s="29">
        <f t="shared" si="10"/>
        <v>0</v>
      </c>
      <c r="AU100" s="13"/>
      <c r="AV100" s="13"/>
    </row>
    <row r="101" spans="2:48" ht="12.75">
      <c r="B101" s="13"/>
      <c r="C101" s="13"/>
      <c r="D101" s="14"/>
      <c r="E101" s="14"/>
      <c r="F101" s="14"/>
      <c r="G101" s="14"/>
      <c r="H101" s="15">
        <f t="shared" si="11"/>
        <v>0</v>
      </c>
      <c r="I101" s="16">
        <f t="shared" si="9"/>
        <v>0</v>
      </c>
      <c r="J101" s="1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7"/>
      <c r="AT101" s="29">
        <f t="shared" si="10"/>
        <v>0</v>
      </c>
      <c r="AU101" s="13"/>
      <c r="AV101" s="13"/>
    </row>
    <row r="102" spans="2:48" ht="12.75">
      <c r="B102" s="13"/>
      <c r="C102" s="13"/>
      <c r="D102" s="14"/>
      <c r="E102" s="14"/>
      <c r="F102" s="14"/>
      <c r="G102" s="14"/>
      <c r="H102" s="15">
        <f t="shared" si="11"/>
        <v>0</v>
      </c>
      <c r="I102" s="25">
        <f t="shared" si="9"/>
        <v>0</v>
      </c>
      <c r="J102" s="17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7"/>
      <c r="AT102" s="29">
        <f t="shared" si="10"/>
        <v>0</v>
      </c>
      <c r="AU102" s="13"/>
      <c r="AV102" s="13"/>
    </row>
    <row r="103" spans="2:48" ht="12.75">
      <c r="B103" s="13"/>
      <c r="C103" s="13"/>
      <c r="D103" s="14"/>
      <c r="E103" s="14"/>
      <c r="F103" s="14"/>
      <c r="G103" s="14"/>
      <c r="H103" s="15">
        <f t="shared" si="11"/>
        <v>0</v>
      </c>
      <c r="I103" s="16">
        <f t="shared" si="9"/>
        <v>0</v>
      </c>
      <c r="J103" s="17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7"/>
      <c r="AT103" s="29">
        <f t="shared" si="10"/>
        <v>0</v>
      </c>
      <c r="AU103" s="13"/>
      <c r="AV103" s="13"/>
    </row>
    <row r="104" spans="2:48" ht="12.75">
      <c r="B104" s="13"/>
      <c r="C104" s="13"/>
      <c r="D104" s="14"/>
      <c r="E104" s="14"/>
      <c r="F104" s="14"/>
      <c r="G104" s="14"/>
      <c r="H104" s="15">
        <f t="shared" si="11"/>
        <v>0</v>
      </c>
      <c r="I104" s="25">
        <f aca="true" t="shared" si="12" ref="I104:I117">SUM(J104:AR104)</f>
        <v>0</v>
      </c>
      <c r="J104" s="17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7"/>
      <c r="AT104" s="29">
        <f t="shared" si="10"/>
        <v>0</v>
      </c>
      <c r="AU104" s="13"/>
      <c r="AV104" s="13"/>
    </row>
    <row r="105" spans="2:48" ht="12.75">
      <c r="B105" s="13"/>
      <c r="C105" s="13"/>
      <c r="D105" s="14"/>
      <c r="E105" s="14"/>
      <c r="F105" s="14"/>
      <c r="G105" s="14"/>
      <c r="H105" s="15">
        <f t="shared" si="11"/>
        <v>0</v>
      </c>
      <c r="I105" s="16">
        <f t="shared" si="12"/>
        <v>0</v>
      </c>
      <c r="J105" s="17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7"/>
      <c r="AT105" s="29">
        <f t="shared" si="10"/>
        <v>0</v>
      </c>
      <c r="AU105" s="13"/>
      <c r="AV105" s="13"/>
    </row>
    <row r="106" spans="2:48" ht="12.75">
      <c r="B106" s="17"/>
      <c r="C106" s="17"/>
      <c r="D106" s="12"/>
      <c r="E106" s="12"/>
      <c r="F106" s="14"/>
      <c r="G106" s="14"/>
      <c r="H106" s="15">
        <f t="shared" si="11"/>
        <v>0</v>
      </c>
      <c r="I106" s="16">
        <f t="shared" si="12"/>
        <v>0</v>
      </c>
      <c r="J106" s="17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7"/>
      <c r="AT106" s="29">
        <f t="shared" si="10"/>
        <v>0</v>
      </c>
      <c r="AU106" s="17"/>
      <c r="AV106" s="17"/>
    </row>
    <row r="107" spans="2:48" ht="12.75">
      <c r="B107" s="17"/>
      <c r="C107" s="17"/>
      <c r="D107" s="12"/>
      <c r="E107" s="12"/>
      <c r="F107" s="14"/>
      <c r="G107" s="14"/>
      <c r="H107" s="15">
        <f t="shared" si="11"/>
        <v>0</v>
      </c>
      <c r="I107" s="16">
        <f t="shared" si="12"/>
        <v>0</v>
      </c>
      <c r="J107" s="17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7"/>
      <c r="AT107" s="29">
        <f t="shared" si="10"/>
        <v>0</v>
      </c>
      <c r="AU107" s="17"/>
      <c r="AV107" s="17"/>
    </row>
    <row r="108" spans="2:48" ht="12.75">
      <c r="B108" s="13"/>
      <c r="C108" s="13"/>
      <c r="D108" s="14"/>
      <c r="E108" s="14"/>
      <c r="F108" s="14"/>
      <c r="G108" s="14"/>
      <c r="H108" s="15">
        <f t="shared" si="11"/>
        <v>0</v>
      </c>
      <c r="I108" s="25">
        <f t="shared" si="12"/>
        <v>0</v>
      </c>
      <c r="J108" s="17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7"/>
      <c r="AT108" s="29">
        <f t="shared" si="10"/>
        <v>0</v>
      </c>
      <c r="AU108" s="13"/>
      <c r="AV108" s="13"/>
    </row>
    <row r="109" spans="2:48" ht="12.75">
      <c r="B109" s="13"/>
      <c r="C109" s="13"/>
      <c r="D109" s="14"/>
      <c r="E109" s="14"/>
      <c r="F109" s="14"/>
      <c r="G109" s="14"/>
      <c r="H109" s="15">
        <f t="shared" si="11"/>
        <v>0</v>
      </c>
      <c r="I109" s="16">
        <f t="shared" si="12"/>
        <v>0</v>
      </c>
      <c r="J109" s="17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7"/>
      <c r="AT109" s="29">
        <f t="shared" si="10"/>
        <v>0</v>
      </c>
      <c r="AU109" s="13"/>
      <c r="AV109" s="13"/>
    </row>
    <row r="110" spans="2:48" ht="12.75">
      <c r="B110" s="13"/>
      <c r="C110" s="13"/>
      <c r="D110" s="14"/>
      <c r="E110" s="14"/>
      <c r="F110" s="14"/>
      <c r="G110" s="14"/>
      <c r="H110" s="15">
        <f t="shared" si="11"/>
        <v>0</v>
      </c>
      <c r="I110" s="25">
        <f t="shared" si="12"/>
        <v>0</v>
      </c>
      <c r="J110" s="17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7"/>
      <c r="AT110" s="29">
        <f t="shared" si="10"/>
        <v>0</v>
      </c>
      <c r="AU110" s="13"/>
      <c r="AV110" s="13"/>
    </row>
    <row r="111" spans="2:48" ht="12.75">
      <c r="B111" s="17"/>
      <c r="C111" s="17"/>
      <c r="D111" s="12"/>
      <c r="E111" s="12"/>
      <c r="F111" s="14"/>
      <c r="G111" s="14"/>
      <c r="H111" s="15">
        <f t="shared" si="11"/>
        <v>0</v>
      </c>
      <c r="I111" s="25">
        <f t="shared" si="12"/>
        <v>0</v>
      </c>
      <c r="J111" s="17"/>
      <c r="K111" s="24"/>
      <c r="L111" s="24"/>
      <c r="M111" s="24"/>
      <c r="N111" s="24"/>
      <c r="O111" s="24"/>
      <c r="P111" s="24"/>
      <c r="Q111" s="24"/>
      <c r="R111" s="24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7"/>
      <c r="AT111" s="29">
        <f aca="true" t="shared" si="13" ref="AT111:AT117">SUM(K111:AR111)</f>
        <v>0</v>
      </c>
      <c r="AU111" s="17"/>
      <c r="AV111" s="17"/>
    </row>
    <row r="112" spans="2:48" ht="12.75">
      <c r="B112" s="13"/>
      <c r="C112" s="13"/>
      <c r="D112" s="14"/>
      <c r="E112" s="14"/>
      <c r="F112" s="14"/>
      <c r="G112" s="14"/>
      <c r="H112" s="15">
        <f aca="true" t="shared" si="14" ref="H112:H117">SUM((COUNTIF(K112:AP112,"E"))+COUNTIF(K112:AP112,"&gt;0"))</f>
        <v>0</v>
      </c>
      <c r="I112" s="16">
        <f t="shared" si="12"/>
        <v>0</v>
      </c>
      <c r="J112" s="17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7"/>
      <c r="AT112" s="29">
        <f t="shared" si="13"/>
        <v>0</v>
      </c>
      <c r="AU112" s="13"/>
      <c r="AV112" s="13"/>
    </row>
    <row r="113" spans="2:48" ht="12.75">
      <c r="B113" s="13"/>
      <c r="C113" s="13"/>
      <c r="D113" s="14"/>
      <c r="E113" s="14"/>
      <c r="F113" s="14"/>
      <c r="G113" s="14"/>
      <c r="H113" s="15">
        <f t="shared" si="14"/>
        <v>0</v>
      </c>
      <c r="I113" s="16">
        <f t="shared" si="12"/>
        <v>0</v>
      </c>
      <c r="J113" s="17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7"/>
      <c r="AT113" s="29">
        <f t="shared" si="13"/>
        <v>0</v>
      </c>
      <c r="AU113" s="13"/>
      <c r="AV113" s="13"/>
    </row>
    <row r="114" spans="2:48" ht="12.75">
      <c r="B114" s="13"/>
      <c r="C114" s="13"/>
      <c r="D114" s="14"/>
      <c r="E114" s="14"/>
      <c r="F114" s="14"/>
      <c r="G114" s="14"/>
      <c r="H114" s="15">
        <f t="shared" si="14"/>
        <v>0</v>
      </c>
      <c r="I114" s="16">
        <f t="shared" si="12"/>
        <v>0</v>
      </c>
      <c r="J114" s="1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7"/>
      <c r="AT114" s="29">
        <f t="shared" si="13"/>
        <v>0</v>
      </c>
      <c r="AU114" s="13"/>
      <c r="AV114" s="13"/>
    </row>
    <row r="115" spans="2:48" ht="12.75">
      <c r="B115" s="13"/>
      <c r="C115" s="13"/>
      <c r="D115" s="14"/>
      <c r="E115" s="14"/>
      <c r="F115" s="14"/>
      <c r="G115" s="14"/>
      <c r="H115" s="15">
        <f t="shared" si="14"/>
        <v>0</v>
      </c>
      <c r="I115" s="16">
        <f t="shared" si="12"/>
        <v>0</v>
      </c>
      <c r="J115" s="17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7"/>
      <c r="AT115" s="29">
        <f t="shared" si="13"/>
        <v>0</v>
      </c>
      <c r="AU115" s="13"/>
      <c r="AV115" s="13"/>
    </row>
    <row r="116" spans="2:48" ht="12.75">
      <c r="B116" s="13"/>
      <c r="C116" s="13"/>
      <c r="D116" s="14"/>
      <c r="E116" s="14"/>
      <c r="F116" s="14"/>
      <c r="G116" s="14"/>
      <c r="H116" s="15">
        <f t="shared" si="14"/>
        <v>0</v>
      </c>
      <c r="I116" s="16">
        <f t="shared" si="12"/>
        <v>0</v>
      </c>
      <c r="J116" s="17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7"/>
      <c r="AT116" s="29">
        <f t="shared" si="13"/>
        <v>0</v>
      </c>
      <c r="AU116" s="13"/>
      <c r="AV116" s="13"/>
    </row>
    <row r="117" spans="2:48" ht="12.75">
      <c r="B117" s="17"/>
      <c r="C117" s="17"/>
      <c r="D117" s="12"/>
      <c r="E117" s="12"/>
      <c r="F117" s="14"/>
      <c r="G117" s="14"/>
      <c r="H117" s="15">
        <f t="shared" si="14"/>
        <v>0</v>
      </c>
      <c r="I117" s="16">
        <f t="shared" si="12"/>
        <v>0</v>
      </c>
      <c r="J117" s="17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7"/>
      <c r="AT117" s="29">
        <f t="shared" si="13"/>
        <v>0</v>
      </c>
      <c r="AU117" s="17"/>
      <c r="AV117" s="17"/>
    </row>
    <row r="118" spans="2:48" ht="12.75">
      <c r="B118" s="17"/>
      <c r="C118" s="17"/>
      <c r="D118" s="12"/>
      <c r="E118" s="12"/>
      <c r="F118" s="14"/>
      <c r="G118" s="14"/>
      <c r="H118" s="15"/>
      <c r="I118" s="16"/>
      <c r="J118" s="17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7"/>
      <c r="AT118" s="29"/>
      <c r="AU118" s="17"/>
      <c r="AV118" s="17"/>
    </row>
    <row r="119" spans="2:48" ht="12.75">
      <c r="B119" s="13"/>
      <c r="C119" s="13"/>
      <c r="D119" s="14"/>
      <c r="E119" s="14"/>
      <c r="F119" s="14"/>
      <c r="G119" s="14"/>
      <c r="H119" s="15"/>
      <c r="I119" s="16"/>
      <c r="J119" s="17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7"/>
      <c r="AT119" s="29"/>
      <c r="AU119" s="13"/>
      <c r="AV119" s="13"/>
    </row>
    <row r="120" spans="2:48" ht="12.75">
      <c r="B120" s="17" t="s">
        <v>20</v>
      </c>
      <c r="C120" s="17" t="s">
        <v>17</v>
      </c>
      <c r="D120" s="12"/>
      <c r="E120" s="12"/>
      <c r="F120" s="12"/>
      <c r="G120" s="12"/>
      <c r="H120" s="26"/>
      <c r="I120" s="25">
        <f>SUM(J120:AR120)</f>
        <v>0</v>
      </c>
      <c r="J120" s="17"/>
      <c r="K120" s="18">
        <v>0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>
        <v>0</v>
      </c>
      <c r="AA120" s="18">
        <v>0</v>
      </c>
      <c r="AB120" s="18">
        <v>0</v>
      </c>
      <c r="AC120" s="18">
        <v>0</v>
      </c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7"/>
      <c r="AT120" s="18"/>
      <c r="AU120" s="13"/>
      <c r="AV120" s="13"/>
    </row>
    <row r="121" spans="2:48" ht="12.75">
      <c r="B121" s="17"/>
      <c r="C121" s="17"/>
      <c r="D121" s="12"/>
      <c r="E121" s="12"/>
      <c r="F121" s="12"/>
      <c r="G121" s="12"/>
      <c r="H121" s="26"/>
      <c r="I121" s="25"/>
      <c r="J121" s="17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7"/>
      <c r="AT121" s="18"/>
      <c r="AU121" s="13"/>
      <c r="AV121" s="13"/>
    </row>
    <row r="122" spans="2:48" ht="12.75">
      <c r="B122" s="17" t="s">
        <v>21</v>
      </c>
      <c r="C122" s="17" t="s">
        <v>22</v>
      </c>
      <c r="D122" s="12"/>
      <c r="E122" s="12"/>
      <c r="F122" s="12"/>
      <c r="G122" s="12"/>
      <c r="H122" s="26"/>
      <c r="I122" s="25">
        <f>SUM(J122:AR122)</f>
        <v>0</v>
      </c>
      <c r="J122" s="17"/>
      <c r="K122" s="18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>
        <v>0</v>
      </c>
      <c r="AA122" s="18">
        <v>0</v>
      </c>
      <c r="AB122" s="18">
        <v>0</v>
      </c>
      <c r="AC122" s="18">
        <v>0</v>
      </c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7"/>
      <c r="AT122" s="18"/>
      <c r="AU122" s="13"/>
      <c r="AV122" s="13"/>
    </row>
    <row r="123" spans="2:48" ht="12.75">
      <c r="B123" s="17"/>
      <c r="C123" s="17"/>
      <c r="D123" s="12"/>
      <c r="E123" s="12"/>
      <c r="F123" s="12"/>
      <c r="G123" s="12"/>
      <c r="H123" s="26"/>
      <c r="I123" s="25"/>
      <c r="J123" s="17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7"/>
      <c r="AT123" s="18"/>
      <c r="AU123" s="13"/>
      <c r="AV123" s="13"/>
    </row>
    <row r="124" spans="2:48" ht="12.75">
      <c r="B124" s="17"/>
      <c r="C124" s="17"/>
      <c r="D124" s="12"/>
      <c r="E124" s="12"/>
      <c r="F124" s="12"/>
      <c r="G124" s="12"/>
      <c r="H124" s="26"/>
      <c r="I124" s="27">
        <f>SUM(I10:I122)</f>
        <v>8106.33</v>
      </c>
      <c r="J124" s="17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8"/>
      <c r="AR124" s="18"/>
      <c r="AS124" s="17"/>
      <c r="AT124" s="28"/>
      <c r="AU124" s="13"/>
      <c r="AV124" s="13"/>
    </row>
    <row r="126" spans="11:42" ht="12.75">
      <c r="K126" s="26">
        <f aca="true" t="shared" si="15" ref="K126:P126">SUM((COUNTIF(K10:K119,"E")+COUNTIF(K10:K119,"p")+COUNTIF(K10:K119,"NS")+COUNTIF(K10:K119,"&gt;0")+COUNTIF(K10:K119,"lrca")))</f>
        <v>6</v>
      </c>
      <c r="L126" s="26">
        <f t="shared" si="15"/>
        <v>8</v>
      </c>
      <c r="M126" s="26">
        <f t="shared" si="15"/>
        <v>3</v>
      </c>
      <c r="N126" s="26">
        <f t="shared" si="15"/>
        <v>3</v>
      </c>
      <c r="O126" s="26">
        <f t="shared" si="15"/>
        <v>3</v>
      </c>
      <c r="P126" s="26">
        <f t="shared" si="15"/>
        <v>5</v>
      </c>
      <c r="Q126" s="26"/>
      <c r="R126" s="26">
        <f>SUM((COUNTIF(R10:R119,"E")+COUNTIF(R10:R119,"p")+COUNTIF(R10:R119,"NS")+COUNTIF(R10:R119,"&gt;0")+COUNTIF(R10:R119,"lrca")))</f>
        <v>4</v>
      </c>
      <c r="S126" s="26">
        <f>SUM((COUNTIF(S10:S119,"E")+COUNTIF(S10:S119,"p")+COUNTIF(S10:S119,"NS")+COUNTIF(S10:S119,"&gt;0")+COUNTIF(S10:S119,"lrca")))</f>
        <v>4</v>
      </c>
      <c r="T126" s="26">
        <f>SUM((COUNTIF(T10:T119,"E")+COUNTIF(T10:T119,"p")+COUNTIF(T10:T119,"NS")+COUNTIF(T10:T119,"&gt;0")+COUNTIF(T10:T119,"lrca")))</f>
        <v>4</v>
      </c>
      <c r="U126" s="26"/>
      <c r="V126" s="26">
        <f>SUM((COUNTIF(V10:V119,"E")+COUNTIF(V10:V119,"p")+COUNTIF(V10:V119,"NS")+COUNTIF(V10:V119,"&gt;0")+COUNTIF(V10:V119,"lrca")))</f>
        <v>2</v>
      </c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/>
    </row>
    <row r="127" ht="12.75">
      <c r="AP127"/>
    </row>
    <row r="128" spans="11:42" ht="12.75">
      <c r="K128" s="12">
        <f aca="true" t="shared" si="16" ref="K128:P128">SUM(COUNTIF(K10:K119,"lrca"))</f>
        <v>0</v>
      </c>
      <c r="L128" s="12">
        <f t="shared" si="16"/>
        <v>0</v>
      </c>
      <c r="M128" s="12">
        <f t="shared" si="16"/>
        <v>0</v>
      </c>
      <c r="N128" s="12">
        <f t="shared" si="16"/>
        <v>0</v>
      </c>
      <c r="O128" s="12">
        <f t="shared" si="16"/>
        <v>0</v>
      </c>
      <c r="P128" s="12">
        <f t="shared" si="16"/>
        <v>0</v>
      </c>
      <c r="Q128" s="12"/>
      <c r="R128" s="12">
        <f>SUM(COUNTIF(R10:R119,"lrca"))</f>
        <v>0</v>
      </c>
      <c r="S128" s="12">
        <f>SUM(COUNTIF(S10:S119,"lrca"))</f>
        <v>0</v>
      </c>
      <c r="T128" s="12">
        <f>SUM(COUNTIF(T10:T119,"lrca"))</f>
        <v>0</v>
      </c>
      <c r="U128" s="12"/>
      <c r="V128" s="12">
        <f>SUM(COUNTIF(V10:V119,"lrca"))</f>
        <v>0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/>
    </row>
  </sheetData>
  <sheetProtection/>
  <mergeCells count="1">
    <mergeCell ref="B1:AT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Q108"/>
  <sheetViews>
    <sheetView zoomScalePageLayoutView="0" workbookViewId="0" topLeftCell="B7">
      <selection activeCell="B10" sqref="B10:D20"/>
    </sheetView>
  </sheetViews>
  <sheetFormatPr defaultColWidth="9.140625" defaultRowHeight="12.75"/>
  <cols>
    <col min="1" max="1" width="3.00390625" style="0" customWidth="1"/>
    <col min="2" max="2" width="9.57421875" style="0" customWidth="1"/>
    <col min="3" max="3" width="12.57421875" style="0" customWidth="1"/>
    <col min="4" max="4" width="3.421875" style="1" customWidth="1"/>
    <col min="5" max="5" width="2.57421875" style="1" customWidth="1"/>
    <col min="6" max="6" width="12.57421875" style="1" customWidth="1"/>
    <col min="7" max="8" width="4.57421875" style="1" customWidth="1"/>
    <col min="9" max="9" width="11.421875" style="2" customWidth="1"/>
    <col min="10" max="10" width="4.57421875" style="0" customWidth="1"/>
    <col min="11" max="11" width="8.57421875" style="1" customWidth="1"/>
    <col min="12" max="12" width="9.00390625" style="1" customWidth="1"/>
    <col min="13" max="13" width="7.57421875" style="1" customWidth="1"/>
    <col min="14" max="14" width="8.57421875" style="1" customWidth="1"/>
    <col min="15" max="15" width="7.57421875" style="1" customWidth="1"/>
    <col min="16" max="16" width="9.57421875" style="1" customWidth="1"/>
    <col min="17" max="17" width="10.00390625" style="1" customWidth="1"/>
    <col min="18" max="21" width="8.57421875" style="1" customWidth="1"/>
    <col min="22" max="22" width="9.57421875" style="1" customWidth="1"/>
    <col min="23" max="26" width="8.57421875" style="1" customWidth="1"/>
    <col min="27" max="27" width="7.421875" style="1" customWidth="1"/>
    <col min="28" max="35" width="9.140625" style="1" customWidth="1"/>
    <col min="36" max="36" width="9.28125" style="1" customWidth="1"/>
    <col min="37" max="39" width="8.57421875" style="1" customWidth="1"/>
    <col min="40" max="40" width="0.85546875" style="0" customWidth="1"/>
    <col min="41" max="41" width="12.140625" style="1" customWidth="1"/>
    <col min="42" max="42" width="11.140625" style="0" customWidth="1"/>
    <col min="43" max="43" width="13.00390625" style="0" customWidth="1"/>
  </cols>
  <sheetData>
    <row r="1" spans="2:41" ht="12.75" customHeight="1">
      <c r="B1" s="98" t="s">
        <v>57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2:41" ht="12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4:41" s="11" customFormat="1" ht="12.75" customHeight="1"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2:41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/>
      <c r="T4" s="10">
        <v>9</v>
      </c>
      <c r="U4" s="10">
        <v>10</v>
      </c>
      <c r="V4" s="10">
        <v>11</v>
      </c>
      <c r="W4" s="10">
        <v>12</v>
      </c>
      <c r="X4" s="10">
        <v>13</v>
      </c>
      <c r="Y4" s="10">
        <v>14</v>
      </c>
      <c r="Z4" s="10">
        <v>15</v>
      </c>
      <c r="AA4" s="10">
        <v>16</v>
      </c>
      <c r="AB4" s="10">
        <v>17</v>
      </c>
      <c r="AC4" s="10">
        <v>18</v>
      </c>
      <c r="AD4" s="10">
        <v>19</v>
      </c>
      <c r="AE4" s="10">
        <v>20</v>
      </c>
      <c r="AF4" s="10">
        <v>21</v>
      </c>
      <c r="AG4" s="10"/>
      <c r="AH4" s="10">
        <v>22</v>
      </c>
      <c r="AI4" s="10">
        <v>23</v>
      </c>
      <c r="AJ4" s="10">
        <v>24</v>
      </c>
      <c r="AK4" s="10"/>
      <c r="AL4" s="10"/>
      <c r="AM4" s="10"/>
      <c r="AN4" s="10"/>
      <c r="AO4" s="10"/>
    </row>
    <row r="5" spans="2:41" ht="12.75" customHeight="1">
      <c r="B5" t="s">
        <v>16</v>
      </c>
      <c r="C5" t="s">
        <v>17</v>
      </c>
      <c r="I5" s="1">
        <f>SUM(K5:AM5)</f>
        <v>2900</v>
      </c>
      <c r="K5" s="23">
        <v>400</v>
      </c>
      <c r="L5" s="1">
        <v>500</v>
      </c>
      <c r="M5" s="1">
        <v>400</v>
      </c>
      <c r="N5" s="1">
        <v>400</v>
      </c>
      <c r="R5" s="1">
        <v>400</v>
      </c>
      <c r="T5" s="1">
        <v>400</v>
      </c>
      <c r="U5" s="1">
        <v>400</v>
      </c>
      <c r="AO5"/>
    </row>
    <row r="6" spans="2:41" ht="12.75">
      <c r="B6" t="s">
        <v>18</v>
      </c>
      <c r="C6">
        <v>1</v>
      </c>
      <c r="I6" s="1">
        <f>SUM(K6:AM6)</f>
        <v>82</v>
      </c>
      <c r="K6" s="23">
        <v>5</v>
      </c>
      <c r="L6" s="1">
        <v>12</v>
      </c>
      <c r="M6" s="1">
        <v>5</v>
      </c>
      <c r="N6" s="1">
        <v>5</v>
      </c>
      <c r="R6" s="1">
        <v>16</v>
      </c>
      <c r="T6" s="1">
        <v>22</v>
      </c>
      <c r="U6" s="1">
        <v>17</v>
      </c>
      <c r="AO6"/>
    </row>
    <row r="7" ht="12.75">
      <c r="K7" s="23"/>
    </row>
    <row r="8" spans="5:41" ht="12.75">
      <c r="E8" s="1" t="s">
        <v>10</v>
      </c>
      <c r="F8" s="1" t="s">
        <v>11</v>
      </c>
      <c r="I8" s="1" t="s">
        <v>12</v>
      </c>
      <c r="K8" s="78" t="s">
        <v>74</v>
      </c>
      <c r="L8" s="78" t="s">
        <v>62</v>
      </c>
      <c r="M8" s="82" t="s">
        <v>118</v>
      </c>
      <c r="N8" s="82" t="s">
        <v>118</v>
      </c>
      <c r="O8" s="1" t="s">
        <v>127</v>
      </c>
      <c r="P8" s="1" t="s">
        <v>135</v>
      </c>
      <c r="Q8" s="1" t="s">
        <v>139</v>
      </c>
      <c r="R8" s="78" t="s">
        <v>63</v>
      </c>
      <c r="S8" s="78" t="s">
        <v>213</v>
      </c>
      <c r="T8" s="78" t="s">
        <v>164</v>
      </c>
      <c r="U8" s="78" t="s">
        <v>176</v>
      </c>
      <c r="V8" s="1" t="s">
        <v>193</v>
      </c>
      <c r="W8" s="10" t="s">
        <v>209</v>
      </c>
      <c r="X8" s="1" t="s">
        <v>244</v>
      </c>
      <c r="Y8" s="1" t="s">
        <v>138</v>
      </c>
      <c r="Z8" s="1" t="s">
        <v>173</v>
      </c>
      <c r="AK8" s="1" t="s">
        <v>13</v>
      </c>
      <c r="AL8" s="1" t="s">
        <v>14</v>
      </c>
      <c r="AM8" s="1" t="s">
        <v>15</v>
      </c>
      <c r="AO8" s="1" t="s">
        <v>12</v>
      </c>
    </row>
    <row r="9" spans="11:35" ht="12.75" customHeight="1">
      <c r="K9" s="79">
        <v>43451</v>
      </c>
      <c r="L9" s="79">
        <v>43118</v>
      </c>
      <c r="M9" s="79">
        <v>43196</v>
      </c>
      <c r="N9" s="79">
        <v>43197</v>
      </c>
      <c r="O9" s="56">
        <v>42107</v>
      </c>
      <c r="P9" s="56">
        <v>43217</v>
      </c>
      <c r="Q9" s="56"/>
      <c r="R9" s="79">
        <v>43224</v>
      </c>
      <c r="S9" s="79">
        <v>43329</v>
      </c>
      <c r="T9" s="79">
        <v>43218</v>
      </c>
      <c r="U9" s="79">
        <v>43309</v>
      </c>
      <c r="V9" s="56">
        <v>43357</v>
      </c>
      <c r="W9" s="56">
        <v>43371</v>
      </c>
      <c r="X9" s="56" t="s">
        <v>109</v>
      </c>
      <c r="Z9" s="56"/>
      <c r="AB9" s="56"/>
      <c r="AC9" s="66"/>
      <c r="AD9" s="56"/>
      <c r="AE9" s="56"/>
      <c r="AF9" s="56"/>
      <c r="AG9" s="56"/>
      <c r="AH9" s="56"/>
      <c r="AI9" s="56"/>
    </row>
    <row r="10" spans="2:43" ht="12.75">
      <c r="B10" s="13" t="s">
        <v>45</v>
      </c>
      <c r="C10" s="73" t="s">
        <v>40</v>
      </c>
      <c r="D10" s="14"/>
      <c r="E10" s="14"/>
      <c r="F10" s="14" t="s">
        <v>74</v>
      </c>
      <c r="G10" s="14"/>
      <c r="H10" s="15">
        <f aca="true" t="shared" si="0" ref="H10:H22">SUM((COUNTIF(K10:AK10,"E"))+COUNTIF(K10:AK10,"&gt;0"))</f>
        <v>5</v>
      </c>
      <c r="I10" s="20">
        <f aca="true" t="shared" si="1" ref="I10:I22">SUM(J10:AM10)</f>
        <v>1788.6399999999999</v>
      </c>
      <c r="J10" s="17"/>
      <c r="K10" s="18">
        <v>620</v>
      </c>
      <c r="L10" s="18">
        <v>326.64</v>
      </c>
      <c r="M10" s="18">
        <v>630</v>
      </c>
      <c r="N10" s="18" t="s">
        <v>196</v>
      </c>
      <c r="O10" s="18"/>
      <c r="P10" s="18"/>
      <c r="Q10" s="18"/>
      <c r="R10" s="18">
        <v>212</v>
      </c>
      <c r="S10" s="18"/>
      <c r="T10" s="3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7"/>
      <c r="AO10" s="19">
        <f aca="true" t="shared" si="2" ref="AO10:AO20">SUM(K10:AM10)</f>
        <v>1788.6399999999999</v>
      </c>
      <c r="AP10" s="13"/>
      <c r="AQ10" s="13"/>
    </row>
    <row r="11" spans="2:43" ht="12.75">
      <c r="B11" s="13" t="s">
        <v>129</v>
      </c>
      <c r="C11" s="77" t="s">
        <v>130</v>
      </c>
      <c r="D11" s="14"/>
      <c r="E11" s="14"/>
      <c r="F11" s="14" t="s">
        <v>74</v>
      </c>
      <c r="G11" s="14"/>
      <c r="H11" s="15">
        <f t="shared" si="0"/>
        <v>5</v>
      </c>
      <c r="I11" s="16">
        <f t="shared" si="1"/>
        <v>1384</v>
      </c>
      <c r="J11" s="17"/>
      <c r="K11" s="18" t="s">
        <v>196</v>
      </c>
      <c r="L11" s="18" t="s">
        <v>196</v>
      </c>
      <c r="M11" s="18"/>
      <c r="N11" s="18"/>
      <c r="O11" s="18">
        <v>630</v>
      </c>
      <c r="P11" s="18"/>
      <c r="Q11" s="18"/>
      <c r="R11" s="18">
        <v>424</v>
      </c>
      <c r="S11" s="18"/>
      <c r="T11" s="39"/>
      <c r="U11" s="18">
        <v>330</v>
      </c>
      <c r="V11" s="18"/>
      <c r="W11" s="18"/>
      <c r="X11" s="18"/>
      <c r="Y11" s="39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7"/>
      <c r="AO11" s="29">
        <f t="shared" si="2"/>
        <v>1384</v>
      </c>
      <c r="AP11" s="13"/>
      <c r="AQ11" s="13"/>
    </row>
    <row r="12" spans="2:43" ht="12.75">
      <c r="B12" s="13" t="s">
        <v>144</v>
      </c>
      <c r="C12" s="77" t="s">
        <v>145</v>
      </c>
      <c r="D12" s="14"/>
      <c r="E12" s="14"/>
      <c r="F12" s="14" t="s">
        <v>63</v>
      </c>
      <c r="G12" s="14"/>
      <c r="H12" s="15">
        <f t="shared" si="0"/>
        <v>4</v>
      </c>
      <c r="I12" s="20">
        <f t="shared" si="1"/>
        <v>977.74</v>
      </c>
      <c r="J12" s="17"/>
      <c r="K12" s="18"/>
      <c r="L12" s="18"/>
      <c r="M12" s="18"/>
      <c r="N12" s="18"/>
      <c r="O12" s="18"/>
      <c r="P12" s="18"/>
      <c r="Q12" s="18"/>
      <c r="R12" s="18">
        <v>212</v>
      </c>
      <c r="S12" s="18"/>
      <c r="T12" s="39" t="s">
        <v>196</v>
      </c>
      <c r="U12" s="18"/>
      <c r="V12" s="18">
        <v>435.82</v>
      </c>
      <c r="W12" s="18">
        <v>329.92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7"/>
      <c r="AO12" s="19">
        <f t="shared" si="2"/>
        <v>977.74</v>
      </c>
      <c r="AP12" s="13"/>
      <c r="AQ12" s="13"/>
    </row>
    <row r="13" spans="2:43" ht="12" customHeight="1">
      <c r="B13" s="84" t="s">
        <v>93</v>
      </c>
      <c r="C13" s="72" t="s">
        <v>52</v>
      </c>
      <c r="D13" s="14"/>
      <c r="E13" s="12"/>
      <c r="F13" s="14" t="s">
        <v>62</v>
      </c>
      <c r="G13" s="14"/>
      <c r="H13" s="15">
        <f t="shared" si="0"/>
        <v>4</v>
      </c>
      <c r="I13" s="20">
        <f t="shared" si="1"/>
        <v>974.93</v>
      </c>
      <c r="J13" s="17"/>
      <c r="K13" s="18"/>
      <c r="L13" s="18">
        <v>217.76</v>
      </c>
      <c r="M13" s="18"/>
      <c r="N13" s="18"/>
      <c r="O13" s="18"/>
      <c r="P13" s="18"/>
      <c r="Q13" s="18">
        <v>243</v>
      </c>
      <c r="R13" s="18" t="s">
        <v>196</v>
      </c>
      <c r="S13" s="18">
        <v>514.17</v>
      </c>
      <c r="T13" s="3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7"/>
      <c r="AO13" s="19">
        <f t="shared" si="2"/>
        <v>974.93</v>
      </c>
      <c r="AP13" s="13"/>
      <c r="AQ13" s="13"/>
    </row>
    <row r="14" spans="2:43" ht="12.75">
      <c r="B14" s="13" t="s">
        <v>165</v>
      </c>
      <c r="C14" s="13" t="s">
        <v>145</v>
      </c>
      <c r="D14" s="14"/>
      <c r="E14" s="14"/>
      <c r="F14" s="14" t="s">
        <v>163</v>
      </c>
      <c r="G14" s="14"/>
      <c r="H14" s="15">
        <f t="shared" si="0"/>
        <v>4</v>
      </c>
      <c r="I14" s="20">
        <f t="shared" si="1"/>
        <v>692.78</v>
      </c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39">
        <v>329.6</v>
      </c>
      <c r="U14" s="18"/>
      <c r="V14" s="18">
        <v>363.18</v>
      </c>
      <c r="W14" s="18"/>
      <c r="X14" s="18" t="s">
        <v>196</v>
      </c>
      <c r="Y14" s="39"/>
      <c r="Z14" s="18" t="s">
        <v>196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7"/>
      <c r="AO14" s="19">
        <f t="shared" si="2"/>
        <v>692.78</v>
      </c>
      <c r="AP14" s="13"/>
      <c r="AQ14" s="13"/>
    </row>
    <row r="15" spans="2:43" ht="12" customHeight="1">
      <c r="B15" s="17" t="s">
        <v>91</v>
      </c>
      <c r="C15" s="17" t="s">
        <v>92</v>
      </c>
      <c r="D15" s="14"/>
      <c r="E15" s="14"/>
      <c r="F15" s="14" t="s">
        <v>62</v>
      </c>
      <c r="G15" s="14"/>
      <c r="H15" s="15">
        <f t="shared" si="0"/>
        <v>2</v>
      </c>
      <c r="I15" s="16">
        <f t="shared" si="1"/>
        <v>654.4</v>
      </c>
      <c r="J15" s="17"/>
      <c r="K15" s="18"/>
      <c r="L15" s="18">
        <v>544.4</v>
      </c>
      <c r="M15" s="18"/>
      <c r="N15" s="18"/>
      <c r="O15" s="18"/>
      <c r="P15" s="18"/>
      <c r="Q15" s="18"/>
      <c r="R15" s="18"/>
      <c r="S15" s="18"/>
      <c r="T15" s="39"/>
      <c r="U15" s="18">
        <v>110</v>
      </c>
      <c r="V15" s="18"/>
      <c r="W15" s="18"/>
      <c r="X15" s="18"/>
      <c r="Y15" s="39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7"/>
      <c r="AO15" s="29">
        <f t="shared" si="2"/>
        <v>654.4</v>
      </c>
      <c r="AP15" s="13"/>
      <c r="AQ15" s="13"/>
    </row>
    <row r="16" spans="2:43" ht="12.75">
      <c r="B16" s="13" t="s">
        <v>119</v>
      </c>
      <c r="C16" s="42" t="s">
        <v>120</v>
      </c>
      <c r="D16" s="14"/>
      <c r="E16" s="14"/>
      <c r="F16" s="14" t="s">
        <v>118</v>
      </c>
      <c r="G16" s="14"/>
      <c r="H16" s="15">
        <f t="shared" si="0"/>
        <v>5</v>
      </c>
      <c r="I16" s="16">
        <f t="shared" si="1"/>
        <v>630</v>
      </c>
      <c r="J16" s="17"/>
      <c r="K16" s="18"/>
      <c r="L16" s="18"/>
      <c r="M16" s="18" t="s">
        <v>196</v>
      </c>
      <c r="N16" s="18">
        <v>630</v>
      </c>
      <c r="O16" s="18" t="s">
        <v>196</v>
      </c>
      <c r="P16" s="18"/>
      <c r="Q16" s="18"/>
      <c r="R16" s="18" t="s">
        <v>196</v>
      </c>
      <c r="S16" s="18"/>
      <c r="T16" s="18"/>
      <c r="U16" s="18" t="s">
        <v>196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7"/>
      <c r="AO16" s="29">
        <f t="shared" si="2"/>
        <v>630</v>
      </c>
      <c r="AP16" s="13"/>
      <c r="AQ16" s="13"/>
    </row>
    <row r="17" spans="2:43" ht="12.75">
      <c r="B17" s="42" t="s">
        <v>181</v>
      </c>
      <c r="C17" s="42" t="s">
        <v>182</v>
      </c>
      <c r="D17" s="14"/>
      <c r="E17" s="14"/>
      <c r="F17" s="14" t="s">
        <v>62</v>
      </c>
      <c r="G17" s="14"/>
      <c r="H17" s="15">
        <f t="shared" si="0"/>
        <v>2</v>
      </c>
      <c r="I17" s="20">
        <f t="shared" si="1"/>
        <v>440</v>
      </c>
      <c r="J17" s="17"/>
      <c r="K17" s="18"/>
      <c r="L17" s="18" t="s">
        <v>196</v>
      </c>
      <c r="M17" s="18"/>
      <c r="N17" s="18"/>
      <c r="O17" s="18"/>
      <c r="P17" s="18"/>
      <c r="Q17" s="18"/>
      <c r="R17" s="18"/>
      <c r="S17" s="18"/>
      <c r="T17" s="39"/>
      <c r="U17" s="18">
        <v>440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/>
      <c r="AO17" s="19">
        <f t="shared" si="2"/>
        <v>440</v>
      </c>
      <c r="AP17" s="13"/>
      <c r="AQ17" s="13"/>
    </row>
    <row r="18" spans="2:43" ht="12.75">
      <c r="B18" s="17" t="s">
        <v>137</v>
      </c>
      <c r="C18" s="17" t="s">
        <v>136</v>
      </c>
      <c r="D18" s="12"/>
      <c r="E18" s="12"/>
      <c r="F18" s="14" t="s">
        <v>138</v>
      </c>
      <c r="G18" s="14"/>
      <c r="H18" s="15">
        <f t="shared" si="0"/>
        <v>4</v>
      </c>
      <c r="I18" s="16">
        <f t="shared" si="1"/>
        <v>437.01</v>
      </c>
      <c r="J18" s="17"/>
      <c r="K18" s="18"/>
      <c r="L18" s="18"/>
      <c r="M18" s="18"/>
      <c r="N18" s="18"/>
      <c r="O18" s="18"/>
      <c r="P18" s="18">
        <v>437.01</v>
      </c>
      <c r="Q18" s="18"/>
      <c r="R18" s="18" t="s">
        <v>196</v>
      </c>
      <c r="S18" s="18"/>
      <c r="T18" s="18" t="s">
        <v>196</v>
      </c>
      <c r="U18" s="18"/>
      <c r="V18" s="18"/>
      <c r="W18" s="18"/>
      <c r="X18" s="18"/>
      <c r="Y18" s="39" t="s">
        <v>196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7"/>
      <c r="AO18" s="29">
        <f t="shared" si="2"/>
        <v>437.01</v>
      </c>
      <c r="AP18" s="17"/>
      <c r="AQ18" s="17"/>
    </row>
    <row r="19" spans="2:43" ht="12.75">
      <c r="B19" s="13" t="s">
        <v>183</v>
      </c>
      <c r="C19" s="13" t="s">
        <v>184</v>
      </c>
      <c r="D19" s="14"/>
      <c r="E19" s="14"/>
      <c r="F19" s="14" t="s">
        <v>62</v>
      </c>
      <c r="G19" s="14"/>
      <c r="H19" s="15">
        <f t="shared" si="0"/>
        <v>2</v>
      </c>
      <c r="I19" s="20">
        <f t="shared" si="1"/>
        <v>220</v>
      </c>
      <c r="J19" s="17"/>
      <c r="K19" s="18"/>
      <c r="L19" s="18" t="s">
        <v>196</v>
      </c>
      <c r="M19" s="18"/>
      <c r="N19" s="18"/>
      <c r="O19" s="18"/>
      <c r="P19" s="18"/>
      <c r="Q19" s="18"/>
      <c r="R19" s="18"/>
      <c r="S19" s="18"/>
      <c r="T19" s="39"/>
      <c r="U19" s="18">
        <v>220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7"/>
      <c r="AO19" s="19">
        <f t="shared" si="2"/>
        <v>220</v>
      </c>
      <c r="AP19" s="13"/>
      <c r="AQ19" s="13"/>
    </row>
    <row r="20" spans="2:43" ht="12.75">
      <c r="B20" s="13" t="s">
        <v>146</v>
      </c>
      <c r="C20" s="13" t="s">
        <v>147</v>
      </c>
      <c r="D20" s="14" t="s">
        <v>205</v>
      </c>
      <c r="E20" s="14"/>
      <c r="F20" s="14" t="s">
        <v>63</v>
      </c>
      <c r="G20" s="14"/>
      <c r="H20" s="15">
        <f t="shared" si="0"/>
        <v>1</v>
      </c>
      <c r="I20" s="20">
        <f t="shared" si="1"/>
        <v>212</v>
      </c>
      <c r="J20" s="17"/>
      <c r="K20" s="18"/>
      <c r="L20" s="18"/>
      <c r="M20" s="18"/>
      <c r="N20" s="18"/>
      <c r="O20" s="18"/>
      <c r="P20" s="18"/>
      <c r="Q20" s="18"/>
      <c r="R20" s="18">
        <v>212</v>
      </c>
      <c r="S20" s="18"/>
      <c r="T20" s="39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/>
      <c r="AO20" s="19">
        <f t="shared" si="2"/>
        <v>212</v>
      </c>
      <c r="AP20" s="13"/>
      <c r="AQ20" s="13"/>
    </row>
    <row r="21" spans="2:43" ht="12.75">
      <c r="B21" s="13" t="s">
        <v>222</v>
      </c>
      <c r="C21" s="13" t="s">
        <v>199</v>
      </c>
      <c r="D21" s="14"/>
      <c r="E21" s="14"/>
      <c r="F21" s="14" t="s">
        <v>74</v>
      </c>
      <c r="G21" s="14"/>
      <c r="H21" s="15">
        <f t="shared" si="0"/>
        <v>7</v>
      </c>
      <c r="I21" s="16">
        <f t="shared" si="1"/>
        <v>0</v>
      </c>
      <c r="J21" s="17"/>
      <c r="K21" s="18" t="s">
        <v>196</v>
      </c>
      <c r="L21" s="18" t="s">
        <v>196</v>
      </c>
      <c r="M21" s="18" t="s">
        <v>196</v>
      </c>
      <c r="N21" s="18" t="s">
        <v>196</v>
      </c>
      <c r="O21" s="18" t="s">
        <v>196</v>
      </c>
      <c r="P21" s="18"/>
      <c r="Q21" s="18"/>
      <c r="R21" s="18" t="s">
        <v>196</v>
      </c>
      <c r="S21" s="18"/>
      <c r="T21" s="18"/>
      <c r="U21" s="18" t="s">
        <v>196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7"/>
      <c r="AO21" s="29"/>
      <c r="AP21" s="13"/>
      <c r="AQ21" s="13"/>
    </row>
    <row r="22" spans="2:43" ht="12.75">
      <c r="B22" s="13" t="s">
        <v>112</v>
      </c>
      <c r="C22" s="13" t="s">
        <v>113</v>
      </c>
      <c r="D22" s="14"/>
      <c r="E22" s="14"/>
      <c r="F22" s="14" t="s">
        <v>62</v>
      </c>
      <c r="G22" s="14"/>
      <c r="H22" s="15">
        <f t="shared" si="0"/>
        <v>2</v>
      </c>
      <c r="I22" s="16">
        <f t="shared" si="1"/>
        <v>0</v>
      </c>
      <c r="J22" s="17"/>
      <c r="K22" s="18"/>
      <c r="L22" s="18" t="s">
        <v>196</v>
      </c>
      <c r="M22" s="18"/>
      <c r="N22" s="18"/>
      <c r="O22" s="18"/>
      <c r="P22" s="18"/>
      <c r="Q22" s="18"/>
      <c r="R22" s="18"/>
      <c r="S22" s="18"/>
      <c r="T22" s="18"/>
      <c r="U22" s="18" t="s">
        <v>196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7"/>
      <c r="AO22" s="19"/>
      <c r="AP22" s="13"/>
      <c r="AQ22" s="13"/>
    </row>
    <row r="23" spans="2:43" ht="12.75">
      <c r="B23" s="17" t="s">
        <v>237</v>
      </c>
      <c r="C23" s="17" t="s">
        <v>223</v>
      </c>
      <c r="D23" s="14"/>
      <c r="E23" s="14"/>
      <c r="F23" s="14" t="s">
        <v>62</v>
      </c>
      <c r="G23" s="14"/>
      <c r="H23" s="15">
        <f aca="true" t="shared" si="3" ref="H23:H29">SUM((COUNTIF(K23:AK23,"E"))+COUNTIF(K23:AK23,"&gt;0"))</f>
        <v>4</v>
      </c>
      <c r="I23" s="16">
        <f aca="true" t="shared" si="4" ref="I23:I29">SUM(J23:AM23)</f>
        <v>0</v>
      </c>
      <c r="J23" s="17"/>
      <c r="K23" s="18"/>
      <c r="L23" s="18"/>
      <c r="M23" s="18" t="s">
        <v>196</v>
      </c>
      <c r="N23" s="18" t="s">
        <v>196</v>
      </c>
      <c r="O23" s="18"/>
      <c r="P23" s="18"/>
      <c r="Q23" s="18"/>
      <c r="R23" s="18" t="s">
        <v>196</v>
      </c>
      <c r="S23" s="18"/>
      <c r="T23" s="39"/>
      <c r="U23" s="18" t="s">
        <v>196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7"/>
      <c r="AO23" s="29">
        <f aca="true" t="shared" si="5" ref="AO23:AO29">SUM(K23:AM23)</f>
        <v>0</v>
      </c>
      <c r="AP23" s="13"/>
      <c r="AQ23" s="13"/>
    </row>
    <row r="24" spans="2:43" ht="12.75">
      <c r="B24" s="13" t="s">
        <v>229</v>
      </c>
      <c r="C24" s="13" t="s">
        <v>230</v>
      </c>
      <c r="D24" s="14"/>
      <c r="E24" s="14"/>
      <c r="F24" s="14"/>
      <c r="G24" s="14"/>
      <c r="H24" s="15">
        <f t="shared" si="3"/>
        <v>2</v>
      </c>
      <c r="I24" s="16">
        <f t="shared" si="4"/>
        <v>0</v>
      </c>
      <c r="J24" s="17"/>
      <c r="K24" s="18"/>
      <c r="L24" s="18"/>
      <c r="M24" s="18"/>
      <c r="N24" s="18"/>
      <c r="O24" s="18"/>
      <c r="P24" s="18"/>
      <c r="Q24" s="18"/>
      <c r="R24" s="18" t="s">
        <v>196</v>
      </c>
      <c r="S24" s="18"/>
      <c r="T24" s="18"/>
      <c r="U24" s="18" t="s">
        <v>196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7"/>
      <c r="AO24" s="29">
        <f t="shared" si="5"/>
        <v>0</v>
      </c>
      <c r="AP24" s="13"/>
      <c r="AQ24" s="13"/>
    </row>
    <row r="25" spans="2:43" ht="12.75">
      <c r="B25" s="13" t="s">
        <v>239</v>
      </c>
      <c r="C25" s="13" t="s">
        <v>240</v>
      </c>
      <c r="D25" s="14"/>
      <c r="E25" s="14"/>
      <c r="F25" s="14" t="s">
        <v>63</v>
      </c>
      <c r="G25" s="14"/>
      <c r="H25" s="15">
        <f t="shared" si="3"/>
        <v>2</v>
      </c>
      <c r="I25" s="20">
        <f t="shared" si="4"/>
        <v>0</v>
      </c>
      <c r="J25" s="17"/>
      <c r="K25" s="18"/>
      <c r="L25" s="18"/>
      <c r="M25" s="18"/>
      <c r="N25" s="18"/>
      <c r="O25" s="18"/>
      <c r="P25" s="18"/>
      <c r="Q25" s="18"/>
      <c r="R25" s="18" t="s">
        <v>196</v>
      </c>
      <c r="S25" s="18"/>
      <c r="T25" s="18"/>
      <c r="U25" s="18" t="s">
        <v>196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9">
        <f t="shared" si="5"/>
        <v>0</v>
      </c>
      <c r="AP25" s="13"/>
      <c r="AQ25" s="13"/>
    </row>
    <row r="26" spans="2:43" ht="12.75">
      <c r="B26" s="13" t="s">
        <v>241</v>
      </c>
      <c r="C26" s="13" t="s">
        <v>240</v>
      </c>
      <c r="D26" s="14"/>
      <c r="E26" s="14"/>
      <c r="F26" s="14" t="s">
        <v>63</v>
      </c>
      <c r="G26" s="14"/>
      <c r="H26" s="15">
        <f t="shared" si="3"/>
        <v>2</v>
      </c>
      <c r="I26" s="20">
        <f t="shared" si="4"/>
        <v>0</v>
      </c>
      <c r="J26" s="17"/>
      <c r="K26" s="18"/>
      <c r="L26" s="18"/>
      <c r="M26" s="18"/>
      <c r="N26" s="18"/>
      <c r="O26" s="18"/>
      <c r="P26" s="18"/>
      <c r="Q26" s="18"/>
      <c r="R26" s="18" t="s">
        <v>196</v>
      </c>
      <c r="S26" s="18"/>
      <c r="T26" s="18"/>
      <c r="U26" s="18" t="s">
        <v>196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29">
        <f t="shared" si="5"/>
        <v>0</v>
      </c>
      <c r="AP26" s="13"/>
      <c r="AQ26" s="13"/>
    </row>
    <row r="27" spans="2:43" ht="12.75">
      <c r="B27" s="13"/>
      <c r="C27" s="13"/>
      <c r="D27" s="14"/>
      <c r="E27" s="14"/>
      <c r="F27" s="14"/>
      <c r="G27" s="14"/>
      <c r="H27" s="15">
        <f t="shared" si="3"/>
        <v>0</v>
      </c>
      <c r="I27" s="20">
        <f t="shared" si="4"/>
        <v>0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9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9">
        <f t="shared" si="5"/>
        <v>0</v>
      </c>
      <c r="AP27" s="13"/>
      <c r="AQ27" s="13"/>
    </row>
    <row r="28" spans="2:43" ht="12.75">
      <c r="B28" s="13"/>
      <c r="C28" s="13"/>
      <c r="D28" s="48"/>
      <c r="E28" s="14"/>
      <c r="F28" s="14"/>
      <c r="G28" s="14"/>
      <c r="H28" s="15">
        <f t="shared" si="3"/>
        <v>0</v>
      </c>
      <c r="I28" s="20">
        <f t="shared" si="4"/>
        <v>0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29">
        <f t="shared" si="5"/>
        <v>0</v>
      </c>
      <c r="AP28" s="13"/>
      <c r="AQ28" s="13"/>
    </row>
    <row r="29" spans="2:43" ht="12.75">
      <c r="B29" s="17"/>
      <c r="C29" s="17"/>
      <c r="D29" s="14"/>
      <c r="E29" s="14"/>
      <c r="F29" s="14"/>
      <c r="G29" s="14"/>
      <c r="H29" s="15">
        <f t="shared" si="3"/>
        <v>0</v>
      </c>
      <c r="I29" s="20">
        <f t="shared" si="4"/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9">
        <f t="shared" si="5"/>
        <v>0</v>
      </c>
      <c r="AP29" s="13"/>
      <c r="AQ29" s="13"/>
    </row>
    <row r="30" spans="2:43" ht="12.75">
      <c r="B30" s="13"/>
      <c r="C30" s="13"/>
      <c r="D30" s="14"/>
      <c r="E30" s="14"/>
      <c r="F30" s="14"/>
      <c r="G30" s="14"/>
      <c r="H30" s="15">
        <f aca="true" t="shared" si="6" ref="H30:H57">SUM((COUNTIF(K30:AK30,"E"))+COUNTIF(K30:AK30,"&gt;0"))</f>
        <v>0</v>
      </c>
      <c r="I30" s="20">
        <f aca="true" t="shared" si="7" ref="I30:I57">SUM(J30:AM30)</f>
        <v>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29">
        <f aca="true" t="shared" si="8" ref="AO30:AO41">SUM(K30:AM30)</f>
        <v>0</v>
      </c>
      <c r="AP30" s="13"/>
      <c r="AQ30" s="13"/>
    </row>
    <row r="31" spans="2:43" ht="12.75">
      <c r="B31" s="13"/>
      <c r="C31" s="13"/>
      <c r="D31" s="14"/>
      <c r="E31" s="14"/>
      <c r="F31" s="14"/>
      <c r="G31" s="14"/>
      <c r="H31" s="15">
        <f t="shared" si="6"/>
        <v>0</v>
      </c>
      <c r="I31" s="20">
        <f t="shared" si="7"/>
        <v>0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9">
        <f t="shared" si="8"/>
        <v>0</v>
      </c>
      <c r="AP31" s="13"/>
      <c r="AQ31" s="13"/>
    </row>
    <row r="32" spans="2:43" ht="12.75">
      <c r="B32" s="17"/>
      <c r="C32" s="17"/>
      <c r="D32" s="14"/>
      <c r="E32" s="14"/>
      <c r="F32" s="14"/>
      <c r="G32" s="14"/>
      <c r="H32" s="15">
        <f t="shared" si="6"/>
        <v>0</v>
      </c>
      <c r="I32" s="16">
        <f t="shared" si="7"/>
        <v>0</v>
      </c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29">
        <f t="shared" si="8"/>
        <v>0</v>
      </c>
      <c r="AP32" s="13"/>
      <c r="AQ32" s="13"/>
    </row>
    <row r="33" spans="2:43" ht="12.75">
      <c r="B33" s="13"/>
      <c r="C33" s="13"/>
      <c r="D33" s="14"/>
      <c r="E33" s="14"/>
      <c r="F33" s="14"/>
      <c r="G33" s="14"/>
      <c r="H33" s="15">
        <f t="shared" si="6"/>
        <v>0</v>
      </c>
      <c r="I33" s="20">
        <f t="shared" si="7"/>
        <v>0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39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29">
        <f t="shared" si="8"/>
        <v>0</v>
      </c>
      <c r="AP33" s="13"/>
      <c r="AQ33" s="13"/>
    </row>
    <row r="34" spans="2:43" ht="12.75">
      <c r="B34" s="17"/>
      <c r="C34" s="17"/>
      <c r="D34" s="14"/>
      <c r="E34" s="14"/>
      <c r="F34" s="14"/>
      <c r="G34" s="14"/>
      <c r="H34" s="15">
        <f t="shared" si="6"/>
        <v>0</v>
      </c>
      <c r="I34" s="16">
        <f t="shared" si="7"/>
        <v>0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7"/>
      <c r="AO34" s="29">
        <f t="shared" si="8"/>
        <v>0</v>
      </c>
      <c r="AP34" s="13"/>
      <c r="AQ34" s="13"/>
    </row>
    <row r="35" spans="2:43" ht="12.75">
      <c r="B35" s="13"/>
      <c r="C35" s="13"/>
      <c r="D35" s="14"/>
      <c r="E35" s="14"/>
      <c r="F35" s="14"/>
      <c r="G35" s="14"/>
      <c r="H35" s="15">
        <f t="shared" si="6"/>
        <v>0</v>
      </c>
      <c r="I35" s="20">
        <f t="shared" si="7"/>
        <v>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7"/>
      <c r="AO35" s="19">
        <f t="shared" si="8"/>
        <v>0</v>
      </c>
      <c r="AP35" s="13"/>
      <c r="AQ35" s="13"/>
    </row>
    <row r="36" spans="2:43" ht="12.75">
      <c r="B36" s="13"/>
      <c r="C36" s="13"/>
      <c r="D36" s="14"/>
      <c r="E36" s="14"/>
      <c r="F36" s="14"/>
      <c r="G36" s="14"/>
      <c r="H36" s="15">
        <f t="shared" si="6"/>
        <v>0</v>
      </c>
      <c r="I36" s="16">
        <f t="shared" si="7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7"/>
      <c r="AO36" s="29">
        <f t="shared" si="8"/>
        <v>0</v>
      </c>
      <c r="AP36" s="13"/>
      <c r="AQ36" s="13"/>
    </row>
    <row r="37" spans="2:43" ht="12.75">
      <c r="B37" s="13"/>
      <c r="C37" s="13"/>
      <c r="D37" s="14"/>
      <c r="E37" s="12"/>
      <c r="F37" s="14"/>
      <c r="G37" s="14"/>
      <c r="H37" s="15">
        <f t="shared" si="6"/>
        <v>0</v>
      </c>
      <c r="I37" s="16">
        <f t="shared" si="7"/>
        <v>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7"/>
      <c r="AO37" s="29">
        <f t="shared" si="8"/>
        <v>0</v>
      </c>
      <c r="AP37" s="13"/>
      <c r="AQ37" s="13"/>
    </row>
    <row r="38" spans="2:43" ht="12" customHeight="1">
      <c r="B38" s="13"/>
      <c r="C38" s="13"/>
      <c r="D38" s="14"/>
      <c r="E38" s="14"/>
      <c r="F38" s="14"/>
      <c r="G38" s="14"/>
      <c r="H38" s="15">
        <f t="shared" si="6"/>
        <v>0</v>
      </c>
      <c r="I38" s="20">
        <f t="shared" si="7"/>
        <v>0</v>
      </c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7"/>
      <c r="AO38" s="19">
        <f t="shared" si="8"/>
        <v>0</v>
      </c>
      <c r="AP38" s="13"/>
      <c r="AQ38" s="13"/>
    </row>
    <row r="39" spans="2:43" ht="12.75">
      <c r="B39" s="13"/>
      <c r="C39" s="13"/>
      <c r="D39" s="14"/>
      <c r="E39" s="14"/>
      <c r="F39" s="14"/>
      <c r="G39" s="14"/>
      <c r="H39" s="15">
        <f t="shared" si="6"/>
        <v>0</v>
      </c>
      <c r="I39" s="20">
        <f t="shared" si="7"/>
        <v>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7"/>
      <c r="AO39" s="19">
        <f t="shared" si="8"/>
        <v>0</v>
      </c>
      <c r="AP39" s="13"/>
      <c r="AQ39" s="13"/>
    </row>
    <row r="40" spans="2:43" ht="12.75">
      <c r="B40" s="13"/>
      <c r="C40" s="13"/>
      <c r="D40" s="14"/>
      <c r="E40" s="14"/>
      <c r="F40" s="14"/>
      <c r="G40" s="14"/>
      <c r="H40" s="15">
        <f t="shared" si="6"/>
        <v>0</v>
      </c>
      <c r="I40" s="20">
        <f t="shared" si="7"/>
        <v>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7"/>
      <c r="AO40" s="19">
        <f t="shared" si="8"/>
        <v>0</v>
      </c>
      <c r="AP40" s="13"/>
      <c r="AQ40" s="13"/>
    </row>
    <row r="41" spans="2:43" ht="12.75">
      <c r="B41" s="13"/>
      <c r="C41" s="13"/>
      <c r="D41" s="14"/>
      <c r="E41" s="14"/>
      <c r="F41" s="14"/>
      <c r="G41" s="14"/>
      <c r="H41" s="15">
        <f t="shared" si="6"/>
        <v>0</v>
      </c>
      <c r="I41" s="20">
        <f t="shared" si="7"/>
        <v>0</v>
      </c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7"/>
      <c r="AO41" s="19">
        <f t="shared" si="8"/>
        <v>0</v>
      </c>
      <c r="AP41" s="13"/>
      <c r="AQ41" s="13"/>
    </row>
    <row r="42" spans="2:43" ht="12.75">
      <c r="B42" s="13"/>
      <c r="C42" s="13"/>
      <c r="D42" s="14"/>
      <c r="E42" s="14"/>
      <c r="F42" s="14"/>
      <c r="G42" s="14"/>
      <c r="H42" s="15">
        <f t="shared" si="6"/>
        <v>0</v>
      </c>
      <c r="I42" s="16">
        <f t="shared" si="7"/>
        <v>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7"/>
      <c r="AO42" s="29">
        <f>SUM(K42:AM42)</f>
        <v>0</v>
      </c>
      <c r="AP42" s="13"/>
      <c r="AQ42" s="13"/>
    </row>
    <row r="43" spans="2:43" ht="12.75">
      <c r="B43" s="13"/>
      <c r="C43" s="13"/>
      <c r="D43" s="14"/>
      <c r="E43" s="14"/>
      <c r="F43" s="14"/>
      <c r="G43" s="14"/>
      <c r="H43" s="15">
        <f t="shared" si="6"/>
        <v>0</v>
      </c>
      <c r="I43" s="16">
        <f t="shared" si="7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7"/>
      <c r="AO43" s="29">
        <f>SUM(K43:AM43)</f>
        <v>0</v>
      </c>
      <c r="AP43" s="13"/>
      <c r="AQ43" s="13"/>
    </row>
    <row r="44" spans="2:43" ht="12.75">
      <c r="B44" s="13"/>
      <c r="C44" s="13"/>
      <c r="D44" s="14"/>
      <c r="E44" s="14"/>
      <c r="F44" s="14"/>
      <c r="G44" s="14"/>
      <c r="H44" s="15">
        <f t="shared" si="6"/>
        <v>0</v>
      </c>
      <c r="I44" s="20">
        <f t="shared" si="7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7"/>
      <c r="AO44" s="19">
        <f>SUM(K44:AM44)</f>
        <v>0</v>
      </c>
      <c r="AP44" s="13"/>
      <c r="AQ44" s="13"/>
    </row>
    <row r="45" spans="2:43" ht="12.75">
      <c r="B45" s="13"/>
      <c r="C45" s="13"/>
      <c r="D45" s="12"/>
      <c r="E45" s="12"/>
      <c r="F45" s="14"/>
      <c r="G45" s="12"/>
      <c r="H45" s="15">
        <f t="shared" si="6"/>
        <v>0</v>
      </c>
      <c r="I45" s="20">
        <f t="shared" si="7"/>
        <v>0</v>
      </c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7"/>
      <c r="AO45" s="19">
        <f aca="true" t="shared" si="9" ref="AO45:AO51">SUM(K45:AM45)</f>
        <v>0</v>
      </c>
      <c r="AP45" s="13"/>
      <c r="AQ45" s="13"/>
    </row>
    <row r="46" spans="2:43" ht="12.75">
      <c r="B46" s="13"/>
      <c r="C46" s="13"/>
      <c r="D46" s="14"/>
      <c r="E46" s="14"/>
      <c r="F46" s="14"/>
      <c r="G46" s="14"/>
      <c r="H46" s="15">
        <f t="shared" si="6"/>
        <v>0</v>
      </c>
      <c r="I46" s="20">
        <f t="shared" si="7"/>
        <v>0</v>
      </c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7"/>
      <c r="AO46" s="19">
        <f t="shared" si="9"/>
        <v>0</v>
      </c>
      <c r="AP46" s="13"/>
      <c r="AQ46" s="13"/>
    </row>
    <row r="47" spans="2:43" ht="12.75">
      <c r="B47" s="13"/>
      <c r="C47" s="13"/>
      <c r="D47" s="14"/>
      <c r="E47" s="12"/>
      <c r="F47" s="14"/>
      <c r="G47" s="14"/>
      <c r="H47" s="15">
        <f t="shared" si="6"/>
        <v>0</v>
      </c>
      <c r="I47" s="20">
        <f t="shared" si="7"/>
        <v>0</v>
      </c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7"/>
      <c r="AO47" s="19">
        <f t="shared" si="9"/>
        <v>0</v>
      </c>
      <c r="AP47" s="13"/>
      <c r="AQ47" s="13"/>
    </row>
    <row r="48" spans="2:43" ht="12.75">
      <c r="B48" s="13"/>
      <c r="C48" s="13"/>
      <c r="D48" s="14"/>
      <c r="E48" s="14"/>
      <c r="F48" s="14"/>
      <c r="G48" s="14"/>
      <c r="H48" s="15">
        <f t="shared" si="6"/>
        <v>0</v>
      </c>
      <c r="I48" s="20">
        <f t="shared" si="7"/>
        <v>0</v>
      </c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7"/>
      <c r="AO48" s="19">
        <f t="shared" si="9"/>
        <v>0</v>
      </c>
      <c r="AP48" s="13"/>
      <c r="AQ48" s="13"/>
    </row>
    <row r="49" spans="2:43" ht="12.75">
      <c r="B49" s="13"/>
      <c r="C49" s="13"/>
      <c r="D49" s="14"/>
      <c r="E49" s="14"/>
      <c r="F49" s="14"/>
      <c r="G49" s="14"/>
      <c r="H49" s="15">
        <f t="shared" si="6"/>
        <v>0</v>
      </c>
      <c r="I49" s="20">
        <f t="shared" si="7"/>
        <v>0</v>
      </c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7"/>
      <c r="AO49" s="19">
        <f t="shared" si="9"/>
        <v>0</v>
      </c>
      <c r="AP49" s="13"/>
      <c r="AQ49" s="13"/>
    </row>
    <row r="50" spans="2:43" ht="12.75">
      <c r="B50" s="13"/>
      <c r="C50" s="13"/>
      <c r="D50" s="14"/>
      <c r="E50" s="14"/>
      <c r="F50" s="14"/>
      <c r="G50" s="14"/>
      <c r="H50" s="15">
        <f t="shared" si="6"/>
        <v>0</v>
      </c>
      <c r="I50" s="20">
        <f t="shared" si="7"/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7"/>
      <c r="AO50" s="19">
        <f t="shared" si="9"/>
        <v>0</v>
      </c>
      <c r="AP50" s="13"/>
      <c r="AQ50" s="13"/>
    </row>
    <row r="51" spans="2:43" ht="12.75">
      <c r="B51" s="13"/>
      <c r="C51" s="13"/>
      <c r="D51" s="14"/>
      <c r="E51" s="14"/>
      <c r="F51" s="14"/>
      <c r="G51" s="14"/>
      <c r="H51" s="15">
        <f t="shared" si="6"/>
        <v>0</v>
      </c>
      <c r="I51" s="16">
        <f t="shared" si="7"/>
        <v>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7"/>
      <c r="AO51" s="29">
        <f t="shared" si="9"/>
        <v>0</v>
      </c>
      <c r="AP51" s="13"/>
      <c r="AQ51" s="13"/>
    </row>
    <row r="52" spans="2:43" ht="12.75">
      <c r="B52" s="13"/>
      <c r="C52" s="13"/>
      <c r="D52" s="14"/>
      <c r="E52" s="14"/>
      <c r="F52" s="14"/>
      <c r="G52" s="14"/>
      <c r="H52" s="15">
        <f t="shared" si="6"/>
        <v>0</v>
      </c>
      <c r="I52" s="20">
        <f t="shared" si="7"/>
        <v>0</v>
      </c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7"/>
      <c r="AO52" s="19">
        <f>SUM(K52:AM52)</f>
        <v>0</v>
      </c>
      <c r="AP52" s="13"/>
      <c r="AQ52" s="13"/>
    </row>
    <row r="53" spans="2:43" ht="12.75">
      <c r="B53" s="13"/>
      <c r="C53" s="13"/>
      <c r="D53" s="14"/>
      <c r="E53" s="14"/>
      <c r="F53" s="14"/>
      <c r="G53" s="14"/>
      <c r="H53" s="15">
        <f t="shared" si="6"/>
        <v>0</v>
      </c>
      <c r="I53" s="20">
        <f t="shared" si="7"/>
        <v>0</v>
      </c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7"/>
      <c r="AO53" s="19">
        <f>SUM(K53:AM53)</f>
        <v>0</v>
      </c>
      <c r="AP53" s="13"/>
      <c r="AQ53" s="13"/>
    </row>
    <row r="54" spans="2:43" ht="12.75">
      <c r="B54" s="13"/>
      <c r="C54" s="13"/>
      <c r="D54" s="14"/>
      <c r="E54" s="14"/>
      <c r="F54" s="14"/>
      <c r="G54" s="14"/>
      <c r="H54" s="15">
        <f t="shared" si="6"/>
        <v>0</v>
      </c>
      <c r="I54" s="20">
        <f t="shared" si="7"/>
        <v>0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7"/>
      <c r="AO54" s="19">
        <f>SUM(K54:AM54)</f>
        <v>0</v>
      </c>
      <c r="AP54" s="13"/>
      <c r="AQ54" s="13"/>
    </row>
    <row r="55" spans="2:43" ht="12.75">
      <c r="B55" s="13"/>
      <c r="C55" s="13"/>
      <c r="D55" s="14"/>
      <c r="E55" s="14"/>
      <c r="F55" s="14"/>
      <c r="G55" s="14"/>
      <c r="H55" s="15">
        <f t="shared" si="6"/>
        <v>0</v>
      </c>
      <c r="I55" s="20">
        <f t="shared" si="7"/>
        <v>0</v>
      </c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7"/>
      <c r="AO55" s="19">
        <f aca="true" t="shared" si="10" ref="AO55:AO74">SUM(K55:AM55)</f>
        <v>0</v>
      </c>
      <c r="AP55" s="13"/>
      <c r="AQ55" s="13"/>
    </row>
    <row r="56" spans="2:43" ht="12.75">
      <c r="B56" s="13"/>
      <c r="C56" s="13"/>
      <c r="D56" s="14"/>
      <c r="E56" s="14"/>
      <c r="F56" s="14"/>
      <c r="G56" s="14"/>
      <c r="H56" s="15">
        <f t="shared" si="6"/>
        <v>0</v>
      </c>
      <c r="I56" s="20">
        <f t="shared" si="7"/>
        <v>0</v>
      </c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7"/>
      <c r="AO56" s="19">
        <f t="shared" si="10"/>
        <v>0</v>
      </c>
      <c r="AP56" s="13"/>
      <c r="AQ56" s="13"/>
    </row>
    <row r="57" spans="2:43" ht="12.75">
      <c r="B57" s="13"/>
      <c r="C57" s="13"/>
      <c r="D57" s="14"/>
      <c r="E57" s="14"/>
      <c r="F57" s="14"/>
      <c r="G57" s="14"/>
      <c r="H57" s="15">
        <f t="shared" si="6"/>
        <v>0</v>
      </c>
      <c r="I57" s="20">
        <f t="shared" si="7"/>
        <v>0</v>
      </c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7"/>
      <c r="AO57" s="19">
        <f t="shared" si="10"/>
        <v>0</v>
      </c>
      <c r="AP57" s="13"/>
      <c r="AQ57" s="13"/>
    </row>
    <row r="58" spans="2:43" ht="12.75">
      <c r="B58" s="13"/>
      <c r="C58" s="13"/>
      <c r="D58" s="14"/>
      <c r="E58" s="12"/>
      <c r="F58" s="14"/>
      <c r="G58" s="14"/>
      <c r="H58" s="15">
        <f aca="true" t="shared" si="11" ref="H58:H74">SUM((COUNTIF(K58:AK58,"E"))+COUNTIF(K58:AK58,"&gt;0"))</f>
        <v>0</v>
      </c>
      <c r="I58" s="20">
        <f aca="true" t="shared" si="12" ref="I58:I74">SUM(J58:AM58)</f>
        <v>0</v>
      </c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7"/>
      <c r="AO58" s="19">
        <f t="shared" si="10"/>
        <v>0</v>
      </c>
      <c r="AP58" s="13"/>
      <c r="AQ58" s="13"/>
    </row>
    <row r="59" spans="2:43" ht="12.75">
      <c r="B59" s="13"/>
      <c r="C59" s="13"/>
      <c r="D59" s="14"/>
      <c r="E59" s="14"/>
      <c r="F59" s="14"/>
      <c r="G59" s="14"/>
      <c r="H59" s="15">
        <f t="shared" si="11"/>
        <v>0</v>
      </c>
      <c r="I59" s="20">
        <f t="shared" si="12"/>
        <v>0</v>
      </c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7"/>
      <c r="AO59" s="19">
        <f t="shared" si="10"/>
        <v>0</v>
      </c>
      <c r="AP59" s="13"/>
      <c r="AQ59" s="13"/>
    </row>
    <row r="60" spans="2:43" ht="12.75">
      <c r="B60" s="13"/>
      <c r="C60" s="13"/>
      <c r="D60" s="14"/>
      <c r="E60" s="14"/>
      <c r="F60" s="14"/>
      <c r="G60" s="14"/>
      <c r="H60" s="15">
        <f t="shared" si="11"/>
        <v>0</v>
      </c>
      <c r="I60" s="20">
        <f t="shared" si="12"/>
        <v>0</v>
      </c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7"/>
      <c r="AO60" s="19">
        <f t="shared" si="10"/>
        <v>0</v>
      </c>
      <c r="AP60" s="13"/>
      <c r="AQ60" s="13"/>
    </row>
    <row r="61" spans="2:43" ht="12.75">
      <c r="B61" s="13"/>
      <c r="C61" s="13"/>
      <c r="D61" s="14"/>
      <c r="E61" s="14"/>
      <c r="F61" s="14"/>
      <c r="G61" s="14"/>
      <c r="H61" s="15">
        <f t="shared" si="11"/>
        <v>0</v>
      </c>
      <c r="I61" s="20">
        <f t="shared" si="12"/>
        <v>0</v>
      </c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7"/>
      <c r="AO61" s="19">
        <f t="shared" si="10"/>
        <v>0</v>
      </c>
      <c r="AP61" s="13"/>
      <c r="AQ61" s="13"/>
    </row>
    <row r="62" spans="2:43" ht="12.75">
      <c r="B62" s="13"/>
      <c r="C62" s="13"/>
      <c r="D62" s="14"/>
      <c r="E62" s="12"/>
      <c r="F62" s="14"/>
      <c r="G62" s="14"/>
      <c r="H62" s="15">
        <f t="shared" si="11"/>
        <v>0</v>
      </c>
      <c r="I62" s="20">
        <f t="shared" si="12"/>
        <v>0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7"/>
      <c r="AO62" s="19">
        <f t="shared" si="10"/>
        <v>0</v>
      </c>
      <c r="AP62" s="13"/>
      <c r="AQ62" s="13"/>
    </row>
    <row r="63" spans="2:43" ht="12.75">
      <c r="B63" s="13"/>
      <c r="C63" s="13"/>
      <c r="D63" s="14"/>
      <c r="E63" s="14"/>
      <c r="F63" s="14"/>
      <c r="G63" s="14"/>
      <c r="H63" s="15">
        <f t="shared" si="11"/>
        <v>0</v>
      </c>
      <c r="I63" s="16">
        <f t="shared" si="12"/>
        <v>0</v>
      </c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7"/>
      <c r="AO63" s="29">
        <f t="shared" si="10"/>
        <v>0</v>
      </c>
      <c r="AP63" s="13"/>
      <c r="AQ63" s="13"/>
    </row>
    <row r="64" spans="2:43" ht="12.75">
      <c r="B64" s="13"/>
      <c r="C64" s="13"/>
      <c r="D64" s="14"/>
      <c r="E64" s="14"/>
      <c r="F64" s="14"/>
      <c r="G64" s="14"/>
      <c r="H64" s="15">
        <f t="shared" si="11"/>
        <v>0</v>
      </c>
      <c r="I64" s="20">
        <f t="shared" si="12"/>
        <v>0</v>
      </c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7"/>
      <c r="AO64" s="19">
        <f t="shared" si="10"/>
        <v>0</v>
      </c>
      <c r="AP64" s="13"/>
      <c r="AQ64" s="13"/>
    </row>
    <row r="65" spans="2:43" ht="12.75">
      <c r="B65" s="13"/>
      <c r="C65" s="13"/>
      <c r="D65" s="14"/>
      <c r="E65" s="14"/>
      <c r="F65" s="14"/>
      <c r="G65" s="14"/>
      <c r="H65" s="15">
        <f t="shared" si="11"/>
        <v>0</v>
      </c>
      <c r="I65" s="20">
        <f t="shared" si="12"/>
        <v>0</v>
      </c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7"/>
      <c r="AO65" s="19">
        <f t="shared" si="10"/>
        <v>0</v>
      </c>
      <c r="AP65" s="13"/>
      <c r="AQ65" s="13"/>
    </row>
    <row r="66" spans="2:43" ht="12.75">
      <c r="B66" s="13"/>
      <c r="C66" s="13"/>
      <c r="D66" s="14"/>
      <c r="E66" s="14"/>
      <c r="F66" s="14"/>
      <c r="G66" s="14"/>
      <c r="H66" s="15">
        <f t="shared" si="11"/>
        <v>0</v>
      </c>
      <c r="I66" s="20">
        <f t="shared" si="12"/>
        <v>0</v>
      </c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7"/>
      <c r="AO66" s="19">
        <f t="shared" si="10"/>
        <v>0</v>
      </c>
      <c r="AP66" s="13"/>
      <c r="AQ66" s="13"/>
    </row>
    <row r="67" spans="2:43" ht="12.75">
      <c r="B67" s="13"/>
      <c r="C67" s="13"/>
      <c r="D67" s="14"/>
      <c r="E67" s="14"/>
      <c r="F67" s="14"/>
      <c r="G67" s="14"/>
      <c r="H67" s="15">
        <f t="shared" si="11"/>
        <v>0</v>
      </c>
      <c r="I67" s="20">
        <f t="shared" si="12"/>
        <v>0</v>
      </c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7"/>
      <c r="AO67" s="19">
        <f t="shared" si="10"/>
        <v>0</v>
      </c>
      <c r="AP67" s="13"/>
      <c r="AQ67" s="13"/>
    </row>
    <row r="68" spans="2:43" ht="12.75">
      <c r="B68" s="13"/>
      <c r="C68" s="13"/>
      <c r="D68" s="14"/>
      <c r="E68" s="14"/>
      <c r="F68" s="14"/>
      <c r="G68" s="14"/>
      <c r="H68" s="15">
        <f t="shared" si="11"/>
        <v>0</v>
      </c>
      <c r="I68" s="20">
        <f t="shared" si="12"/>
        <v>0</v>
      </c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7"/>
      <c r="AO68" s="19">
        <f t="shared" si="10"/>
        <v>0</v>
      </c>
      <c r="AP68" s="13"/>
      <c r="AQ68" s="13"/>
    </row>
    <row r="69" spans="2:43" ht="12.75">
      <c r="B69" s="13"/>
      <c r="C69" s="13"/>
      <c r="D69" s="14"/>
      <c r="E69" s="14"/>
      <c r="F69" s="14"/>
      <c r="G69" s="14"/>
      <c r="H69" s="15">
        <f t="shared" si="11"/>
        <v>0</v>
      </c>
      <c r="I69" s="20">
        <f t="shared" si="12"/>
        <v>0</v>
      </c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7"/>
      <c r="AO69" s="19">
        <f t="shared" si="10"/>
        <v>0</v>
      </c>
      <c r="AP69" s="13"/>
      <c r="AQ69" s="13"/>
    </row>
    <row r="70" spans="2:43" ht="12.75">
      <c r="B70" s="13"/>
      <c r="C70" s="13"/>
      <c r="D70" s="14"/>
      <c r="E70" s="14"/>
      <c r="F70" s="14"/>
      <c r="G70" s="14"/>
      <c r="H70" s="15">
        <f t="shared" si="11"/>
        <v>0</v>
      </c>
      <c r="I70" s="20">
        <f t="shared" si="12"/>
        <v>0</v>
      </c>
      <c r="J70" s="17"/>
      <c r="K70" s="18"/>
      <c r="L70" s="18"/>
      <c r="M70" s="18"/>
      <c r="N70" s="21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7"/>
      <c r="AO70" s="29">
        <f t="shared" si="10"/>
        <v>0</v>
      </c>
      <c r="AP70" s="13"/>
      <c r="AQ70" s="13"/>
    </row>
    <row r="71" spans="2:43" ht="12.75">
      <c r="B71" s="13"/>
      <c r="C71" s="13"/>
      <c r="D71" s="12"/>
      <c r="E71" s="12"/>
      <c r="F71" s="14"/>
      <c r="G71" s="12"/>
      <c r="H71" s="15">
        <f t="shared" si="11"/>
        <v>0</v>
      </c>
      <c r="I71" s="20">
        <f t="shared" si="12"/>
        <v>0</v>
      </c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7"/>
      <c r="AO71" s="19">
        <f t="shared" si="10"/>
        <v>0</v>
      </c>
      <c r="AP71" s="13"/>
      <c r="AQ71" s="13"/>
    </row>
    <row r="72" spans="2:43" ht="12.75">
      <c r="B72" s="13"/>
      <c r="C72" s="13"/>
      <c r="D72" s="14"/>
      <c r="E72" s="14"/>
      <c r="F72" s="14"/>
      <c r="G72" s="14"/>
      <c r="H72" s="15">
        <f t="shared" si="11"/>
        <v>0</v>
      </c>
      <c r="I72" s="20">
        <f t="shared" si="12"/>
        <v>0</v>
      </c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7"/>
      <c r="AO72" s="19">
        <f t="shared" si="10"/>
        <v>0</v>
      </c>
      <c r="AP72" s="13"/>
      <c r="AQ72" s="13"/>
    </row>
    <row r="73" spans="2:43" ht="12.75">
      <c r="B73" s="13"/>
      <c r="C73" s="13"/>
      <c r="D73" s="14"/>
      <c r="E73" s="14"/>
      <c r="F73" s="14"/>
      <c r="G73" s="14"/>
      <c r="H73" s="15">
        <f t="shared" si="11"/>
        <v>0</v>
      </c>
      <c r="I73" s="20">
        <f t="shared" si="12"/>
        <v>0</v>
      </c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7"/>
      <c r="AO73" s="19">
        <f t="shared" si="10"/>
        <v>0</v>
      </c>
      <c r="AP73" s="13"/>
      <c r="AQ73" s="13"/>
    </row>
    <row r="74" spans="2:43" ht="12.75">
      <c r="B74" s="13"/>
      <c r="C74" s="13"/>
      <c r="D74" s="14"/>
      <c r="E74" s="14"/>
      <c r="F74" s="14"/>
      <c r="G74" s="14"/>
      <c r="H74" s="15">
        <f t="shared" si="11"/>
        <v>0</v>
      </c>
      <c r="I74" s="20">
        <f t="shared" si="12"/>
        <v>0</v>
      </c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7"/>
      <c r="AO74" s="19">
        <f t="shared" si="10"/>
        <v>0</v>
      </c>
      <c r="AP74" s="13"/>
      <c r="AQ74" s="13"/>
    </row>
    <row r="75" spans="2:43" ht="12.75">
      <c r="B75" s="13"/>
      <c r="C75" s="13"/>
      <c r="D75" s="14"/>
      <c r="E75" s="14"/>
      <c r="F75" s="14"/>
      <c r="G75" s="14"/>
      <c r="H75" s="15"/>
      <c r="I75" s="20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7"/>
      <c r="AO75" s="19"/>
      <c r="AP75" s="13"/>
      <c r="AQ75" s="13"/>
    </row>
    <row r="76" spans="2:43" ht="12.75">
      <c r="B76" s="13"/>
      <c r="C76" s="13"/>
      <c r="D76" s="14"/>
      <c r="E76" s="14"/>
      <c r="F76" s="14"/>
      <c r="G76" s="14"/>
      <c r="H76" s="15"/>
      <c r="I76" s="20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7"/>
      <c r="AO76" s="19"/>
      <c r="AP76" s="13"/>
      <c r="AQ76" s="13"/>
    </row>
    <row r="77" spans="2:43" ht="12.75">
      <c r="B77" s="13"/>
      <c r="C77" s="13"/>
      <c r="D77" s="14"/>
      <c r="E77" s="14"/>
      <c r="F77" s="14"/>
      <c r="G77" s="14"/>
      <c r="H77" s="15"/>
      <c r="I77" s="16"/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7"/>
      <c r="AO77" s="19"/>
      <c r="AP77" s="13"/>
      <c r="AQ77" s="13"/>
    </row>
    <row r="78" spans="2:43" ht="12.75">
      <c r="B78" s="13"/>
      <c r="C78" s="13"/>
      <c r="D78" s="12"/>
      <c r="E78" s="12"/>
      <c r="F78" s="14"/>
      <c r="G78" s="12"/>
      <c r="H78" s="15"/>
      <c r="I78" s="20"/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7"/>
      <c r="AO78" s="19"/>
      <c r="AP78" s="13"/>
      <c r="AQ78" s="13"/>
    </row>
    <row r="79" spans="2:43" ht="12.75">
      <c r="B79" s="13"/>
      <c r="C79" s="13"/>
      <c r="D79" s="14"/>
      <c r="E79" s="12"/>
      <c r="F79" s="14"/>
      <c r="G79" s="14"/>
      <c r="H79" s="15"/>
      <c r="I79" s="16"/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7"/>
      <c r="AO79" s="19"/>
      <c r="AP79" s="13"/>
      <c r="AQ79" s="13"/>
    </row>
    <row r="80" spans="2:43" ht="12.75">
      <c r="B80" s="13"/>
      <c r="C80" s="13"/>
      <c r="D80" s="14"/>
      <c r="E80" s="12"/>
      <c r="F80" s="14"/>
      <c r="G80" s="14"/>
      <c r="H80" s="15"/>
      <c r="I80" s="20"/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7"/>
      <c r="AO80" s="19"/>
      <c r="AP80" s="13"/>
      <c r="AQ80" s="13"/>
    </row>
    <row r="81" spans="2:43" ht="12.75">
      <c r="B81" s="13"/>
      <c r="C81" s="13"/>
      <c r="D81" s="14"/>
      <c r="E81" s="14"/>
      <c r="F81" s="14"/>
      <c r="G81" s="14"/>
      <c r="H81" s="15"/>
      <c r="I81" s="20"/>
      <c r="J81" s="17"/>
      <c r="K81" s="24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7"/>
      <c r="AO81" s="19"/>
      <c r="AP81" s="13"/>
      <c r="AQ81" s="13"/>
    </row>
    <row r="82" spans="2:43" ht="12.75">
      <c r="B82" s="13"/>
      <c r="C82" s="13"/>
      <c r="D82" s="14"/>
      <c r="E82" s="14"/>
      <c r="F82" s="14"/>
      <c r="G82" s="14"/>
      <c r="H82" s="15"/>
      <c r="I82" s="20"/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7"/>
      <c r="AO82" s="19"/>
      <c r="AP82" s="13"/>
      <c r="AQ82" s="13"/>
    </row>
    <row r="83" spans="2:43" ht="12.75">
      <c r="B83" s="13"/>
      <c r="C83" s="13"/>
      <c r="D83" s="12"/>
      <c r="E83" s="12"/>
      <c r="F83" s="14"/>
      <c r="G83" s="12"/>
      <c r="H83" s="15"/>
      <c r="I83" s="20"/>
      <c r="J83" s="1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7"/>
      <c r="AO83" s="19"/>
      <c r="AP83" s="13"/>
      <c r="AQ83" s="13"/>
    </row>
    <row r="84" spans="2:43" ht="12.75">
      <c r="B84" s="13"/>
      <c r="C84" s="13"/>
      <c r="D84" s="14"/>
      <c r="E84" s="14"/>
      <c r="F84" s="14"/>
      <c r="G84" s="14"/>
      <c r="H84" s="15"/>
      <c r="I84" s="20"/>
      <c r="J84" s="17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7"/>
      <c r="AO84" s="19"/>
      <c r="AP84" s="13"/>
      <c r="AQ84" s="13"/>
    </row>
    <row r="85" spans="2:43" ht="12.75">
      <c r="B85" s="13"/>
      <c r="C85" s="13"/>
      <c r="D85" s="12"/>
      <c r="E85" s="12"/>
      <c r="F85" s="14"/>
      <c r="G85" s="12"/>
      <c r="H85" s="15"/>
      <c r="I85" s="20"/>
      <c r="J85" s="17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7"/>
      <c r="AO85" s="19"/>
      <c r="AP85" s="13"/>
      <c r="AQ85" s="13"/>
    </row>
    <row r="86" spans="2:43" ht="12.75">
      <c r="B86" s="13"/>
      <c r="C86" s="13"/>
      <c r="D86" s="14"/>
      <c r="E86" s="12"/>
      <c r="F86" s="14"/>
      <c r="G86" s="14"/>
      <c r="H86" s="15"/>
      <c r="I86" s="20"/>
      <c r="J86" s="17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7"/>
      <c r="AO86" s="19"/>
      <c r="AP86" s="13"/>
      <c r="AQ86" s="13"/>
    </row>
    <row r="87" spans="2:43" ht="12.75">
      <c r="B87" s="13"/>
      <c r="C87" s="13"/>
      <c r="D87" s="14"/>
      <c r="E87" s="12"/>
      <c r="F87" s="14"/>
      <c r="G87" s="14"/>
      <c r="H87" s="15"/>
      <c r="I87" s="16"/>
      <c r="J87" s="17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7"/>
      <c r="AO87" s="19"/>
      <c r="AP87" s="13"/>
      <c r="AQ87" s="13"/>
    </row>
    <row r="88" spans="2:43" ht="12.75">
      <c r="B88" s="13"/>
      <c r="C88" s="13"/>
      <c r="D88" s="14"/>
      <c r="E88" s="12"/>
      <c r="F88" s="14"/>
      <c r="G88" s="14"/>
      <c r="H88" s="15"/>
      <c r="I88" s="20"/>
      <c r="J88" s="17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7"/>
      <c r="AO88" s="19"/>
      <c r="AP88" s="13"/>
      <c r="AQ88" s="13"/>
    </row>
    <row r="89" spans="2:43" ht="12.75">
      <c r="B89" s="13"/>
      <c r="C89" s="13"/>
      <c r="D89" s="14"/>
      <c r="E89" s="12"/>
      <c r="F89" s="14"/>
      <c r="G89" s="14"/>
      <c r="H89" s="15"/>
      <c r="I89" s="16"/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7"/>
      <c r="AO89" s="19"/>
      <c r="AP89" s="13"/>
      <c r="AQ89" s="13"/>
    </row>
    <row r="90" spans="2:43" ht="12.75">
      <c r="B90" s="13"/>
      <c r="C90" s="13"/>
      <c r="D90" s="14"/>
      <c r="E90" s="14"/>
      <c r="F90" s="14"/>
      <c r="G90" s="14"/>
      <c r="H90" s="15"/>
      <c r="I90" s="16"/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7"/>
      <c r="AO90" s="19"/>
      <c r="AP90" s="13"/>
      <c r="AQ90" s="13"/>
    </row>
    <row r="91" spans="2:43" ht="12.75">
      <c r="B91" s="13"/>
      <c r="C91" s="13"/>
      <c r="D91" s="14"/>
      <c r="E91" s="14"/>
      <c r="F91" s="14"/>
      <c r="G91" s="14"/>
      <c r="H91" s="15"/>
      <c r="I91" s="20"/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7"/>
      <c r="AO91" s="19"/>
      <c r="AP91" s="13"/>
      <c r="AQ91" s="13"/>
    </row>
    <row r="92" spans="2:43" ht="12.75">
      <c r="B92" s="13"/>
      <c r="C92" s="13"/>
      <c r="D92" s="14"/>
      <c r="E92" s="12"/>
      <c r="F92" s="14"/>
      <c r="G92" s="14"/>
      <c r="H92" s="15"/>
      <c r="I92" s="16"/>
      <c r="J92" s="17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7"/>
      <c r="AO92" s="19"/>
      <c r="AP92" s="13"/>
      <c r="AQ92" s="13"/>
    </row>
    <row r="93" spans="2:43" ht="12.75">
      <c r="B93" s="13"/>
      <c r="C93" s="13"/>
      <c r="D93" s="14"/>
      <c r="E93" s="14"/>
      <c r="F93" s="14"/>
      <c r="G93" s="14"/>
      <c r="H93" s="15"/>
      <c r="I93" s="20"/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7"/>
      <c r="AO93" s="19"/>
      <c r="AP93" s="13"/>
      <c r="AQ93" s="13"/>
    </row>
    <row r="94" spans="2:43" ht="12.75">
      <c r="B94" s="13"/>
      <c r="C94" s="13"/>
      <c r="D94" s="14"/>
      <c r="E94" s="12"/>
      <c r="F94" s="14"/>
      <c r="G94" s="14"/>
      <c r="H94" s="15"/>
      <c r="I94" s="20"/>
      <c r="J94" s="17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7"/>
      <c r="AO94" s="19"/>
      <c r="AP94" s="13"/>
      <c r="AQ94" s="13"/>
    </row>
    <row r="95" spans="2:43" ht="12.75">
      <c r="B95" s="13"/>
      <c r="C95" s="13"/>
      <c r="D95" s="14"/>
      <c r="E95" s="14"/>
      <c r="F95" s="14"/>
      <c r="G95" s="14"/>
      <c r="H95" s="15"/>
      <c r="I95" s="20"/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7"/>
      <c r="AO95" s="19"/>
      <c r="AP95" s="13"/>
      <c r="AQ95" s="13"/>
    </row>
    <row r="96" spans="2:43" ht="12.75">
      <c r="B96" s="13"/>
      <c r="C96" s="13"/>
      <c r="D96" s="14"/>
      <c r="E96" s="14"/>
      <c r="F96" s="14"/>
      <c r="G96" s="14"/>
      <c r="H96" s="15"/>
      <c r="I96" s="16"/>
      <c r="J96" s="17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7"/>
      <c r="AO96" s="19"/>
      <c r="AP96" s="13"/>
      <c r="AQ96" s="13"/>
    </row>
    <row r="97" spans="2:43" ht="12.75">
      <c r="B97" s="13"/>
      <c r="C97" s="13"/>
      <c r="D97" s="14"/>
      <c r="E97" s="14"/>
      <c r="F97" s="14"/>
      <c r="G97" s="14"/>
      <c r="H97" s="15"/>
      <c r="I97" s="20"/>
      <c r="J97" s="17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7"/>
      <c r="AO97" s="19"/>
      <c r="AP97" s="13"/>
      <c r="AQ97" s="13"/>
    </row>
    <row r="98" spans="2:43" ht="12.75">
      <c r="B98" s="17"/>
      <c r="C98" s="17"/>
      <c r="D98" s="12"/>
      <c r="E98" s="12"/>
      <c r="F98" s="12"/>
      <c r="G98" s="12"/>
      <c r="H98" s="26"/>
      <c r="I98" s="20"/>
      <c r="J98" s="17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7"/>
      <c r="AO98" s="19"/>
      <c r="AP98" s="13"/>
      <c r="AQ98" s="13"/>
    </row>
    <row r="99" spans="2:43" ht="12.75">
      <c r="B99" s="17"/>
      <c r="C99" s="17"/>
      <c r="D99" s="12"/>
      <c r="E99" s="12"/>
      <c r="F99" s="12"/>
      <c r="G99" s="12"/>
      <c r="H99" s="26"/>
      <c r="I99" s="20"/>
      <c r="J99" s="17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7"/>
      <c r="AO99" s="19"/>
      <c r="AP99" s="13"/>
      <c r="AQ99" s="13"/>
    </row>
    <row r="100" spans="2:43" ht="12.75">
      <c r="B100" s="17" t="s">
        <v>20</v>
      </c>
      <c r="C100" s="17" t="s">
        <v>17</v>
      </c>
      <c r="D100" s="12"/>
      <c r="E100" s="12"/>
      <c r="F100" s="12"/>
      <c r="G100" s="12"/>
      <c r="H100" s="26"/>
      <c r="I100" s="20">
        <f>SUM(J100:AM100)</f>
        <v>0</v>
      </c>
      <c r="J100" s="17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7"/>
      <c r="AO100" s="18"/>
      <c r="AP100" s="13"/>
      <c r="AQ100" s="13"/>
    </row>
    <row r="101" spans="2:43" ht="12.75">
      <c r="B101" s="17"/>
      <c r="C101" s="17"/>
      <c r="D101" s="12"/>
      <c r="E101" s="12"/>
      <c r="F101" s="12"/>
      <c r="G101" s="12"/>
      <c r="H101" s="26"/>
      <c r="I101" s="20"/>
      <c r="J101" s="1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7"/>
      <c r="AO101" s="18"/>
      <c r="AP101" s="13"/>
      <c r="AQ101" s="13"/>
    </row>
    <row r="102" spans="2:43" ht="12.75">
      <c r="B102" s="17" t="s">
        <v>21</v>
      </c>
      <c r="C102" s="17" t="s">
        <v>22</v>
      </c>
      <c r="D102" s="12"/>
      <c r="E102" s="12"/>
      <c r="F102" s="12"/>
      <c r="G102" s="12"/>
      <c r="H102" s="26"/>
      <c r="I102" s="20">
        <f>SUM(J102:AM102)</f>
        <v>0</v>
      </c>
      <c r="J102" s="17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7"/>
      <c r="AO102" s="18"/>
      <c r="AP102" s="13"/>
      <c r="AQ102" s="13"/>
    </row>
    <row r="103" spans="2:43" ht="12.75">
      <c r="B103" s="17"/>
      <c r="C103" s="17"/>
      <c r="D103" s="12"/>
      <c r="E103" s="12"/>
      <c r="F103" s="12"/>
      <c r="G103" s="12"/>
      <c r="H103" s="26"/>
      <c r="I103" s="20"/>
      <c r="J103" s="17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7"/>
      <c r="AO103" s="18"/>
      <c r="AP103" s="13"/>
      <c r="AQ103" s="13"/>
    </row>
    <row r="104" spans="2:43" ht="12.75">
      <c r="B104" s="17"/>
      <c r="C104" s="17"/>
      <c r="D104" s="12"/>
      <c r="E104" s="12"/>
      <c r="F104" s="12"/>
      <c r="G104" s="12"/>
      <c r="H104" s="26"/>
      <c r="I104" s="27">
        <f>SUM(I10:I102)</f>
        <v>8411.5</v>
      </c>
      <c r="J104" s="17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8"/>
      <c r="AN104" s="17"/>
      <c r="AO104" s="28"/>
      <c r="AP104" s="13"/>
      <c r="AQ104" s="13"/>
    </row>
    <row r="106" spans="11:38" ht="12.75">
      <c r="K106" s="26">
        <f aca="true" t="shared" si="13" ref="K106:AA106">SUM((COUNTIF(K10:K99,"E")+COUNTIF(K10:K99,"p")+COUNTIF(K10:K99,"NS")+COUNTIF(K10:K99,"&gt;0")+COUNTIF(K10:K99,"lrca")))</f>
        <v>3</v>
      </c>
      <c r="L106" s="26">
        <f t="shared" si="13"/>
        <v>8</v>
      </c>
      <c r="M106" s="26">
        <f t="shared" si="13"/>
        <v>4</v>
      </c>
      <c r="N106" s="26">
        <f t="shared" si="13"/>
        <v>4</v>
      </c>
      <c r="O106" s="26">
        <f t="shared" si="13"/>
        <v>3</v>
      </c>
      <c r="P106" s="26">
        <f t="shared" si="13"/>
        <v>1</v>
      </c>
      <c r="Q106" s="26">
        <f t="shared" si="13"/>
        <v>1</v>
      </c>
      <c r="R106" s="26">
        <f t="shared" si="13"/>
        <v>12</v>
      </c>
      <c r="S106" s="26"/>
      <c r="T106" s="26">
        <f t="shared" si="13"/>
        <v>3</v>
      </c>
      <c r="U106" s="26">
        <f t="shared" si="13"/>
        <v>11</v>
      </c>
      <c r="V106" s="26">
        <f t="shared" si="13"/>
        <v>2</v>
      </c>
      <c r="W106" s="26">
        <f t="shared" si="13"/>
        <v>1</v>
      </c>
      <c r="X106" s="26">
        <f t="shared" si="13"/>
        <v>1</v>
      </c>
      <c r="Y106" s="26">
        <f t="shared" si="13"/>
        <v>1</v>
      </c>
      <c r="Z106" s="26">
        <f t="shared" si="13"/>
        <v>1</v>
      </c>
      <c r="AA106" s="26">
        <f t="shared" si="13"/>
        <v>0</v>
      </c>
      <c r="AB106" s="26"/>
      <c r="AC106" s="26"/>
      <c r="AD106" s="26"/>
      <c r="AE106" s="26"/>
      <c r="AF106" s="26"/>
      <c r="AG106" s="26"/>
      <c r="AH106" s="26"/>
      <c r="AI106" s="26"/>
      <c r="AJ106" s="26"/>
      <c r="AK106"/>
      <c r="AL106" s="8"/>
    </row>
    <row r="107" ht="12.75">
      <c r="AK107"/>
    </row>
    <row r="108" spans="11:37" ht="12.75">
      <c r="K108" s="12">
        <f aca="true" t="shared" si="14" ref="K108:AA108">SUM(COUNTIF(K10:K99,"lrca"))</f>
        <v>0</v>
      </c>
      <c r="L108" s="12">
        <f t="shared" si="14"/>
        <v>0</v>
      </c>
      <c r="M108" s="12">
        <f t="shared" si="14"/>
        <v>0</v>
      </c>
      <c r="N108" s="12">
        <f t="shared" si="14"/>
        <v>0</v>
      </c>
      <c r="O108" s="12">
        <f t="shared" si="14"/>
        <v>0</v>
      </c>
      <c r="P108" s="12">
        <f t="shared" si="14"/>
        <v>0</v>
      </c>
      <c r="Q108" s="12">
        <f t="shared" si="14"/>
        <v>0</v>
      </c>
      <c r="R108" s="12">
        <f t="shared" si="14"/>
        <v>0</v>
      </c>
      <c r="S108" s="12"/>
      <c r="T108" s="12">
        <f t="shared" si="14"/>
        <v>0</v>
      </c>
      <c r="U108" s="12">
        <f t="shared" si="14"/>
        <v>0</v>
      </c>
      <c r="V108" s="12">
        <f t="shared" si="14"/>
        <v>0</v>
      </c>
      <c r="W108" s="12">
        <f t="shared" si="14"/>
        <v>0</v>
      </c>
      <c r="X108" s="12">
        <f t="shared" si="14"/>
        <v>0</v>
      </c>
      <c r="Y108" s="12">
        <f t="shared" si="14"/>
        <v>0</v>
      </c>
      <c r="Z108" s="12">
        <f t="shared" si="14"/>
        <v>0</v>
      </c>
      <c r="AA108" s="12">
        <f t="shared" si="14"/>
        <v>0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/>
    </row>
  </sheetData>
  <sheetProtection/>
  <mergeCells count="1">
    <mergeCell ref="B1:AO2"/>
  </mergeCells>
  <printOptions/>
  <pageMargins left="0.75" right="0.75" top="1" bottom="1" header="0.5" footer="0.5"/>
  <pageSetup horizontalDpi="600" verticalDpi="600" orientation="landscape" r:id="rId1"/>
  <ignoredErrors>
    <ignoredError sqref="W106:W10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M5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3" width="12.57421875" style="0" customWidth="1"/>
    <col min="4" max="4" width="4.00390625" style="1" customWidth="1"/>
    <col min="5" max="5" width="3.421875" style="1" customWidth="1"/>
    <col min="6" max="6" width="12.140625" style="1" customWidth="1"/>
    <col min="7" max="7" width="3.140625" style="1" customWidth="1"/>
    <col min="8" max="8" width="4.57421875" style="1" customWidth="1"/>
    <col min="9" max="9" width="11.8515625" style="2" customWidth="1"/>
    <col min="10" max="10" width="5.57421875" style="0" customWidth="1"/>
    <col min="11" max="12" width="8.421875" style="1" customWidth="1"/>
    <col min="13" max="13" width="7.421875" style="1" customWidth="1"/>
    <col min="14" max="14" width="8.57421875" style="1" customWidth="1"/>
    <col min="15" max="15" width="9.8515625" style="1" customWidth="1"/>
    <col min="16" max="16" width="7.57421875" style="1" customWidth="1"/>
    <col min="17" max="17" width="7.421875" style="1" customWidth="1"/>
    <col min="18" max="18" width="8.140625" style="1" customWidth="1"/>
    <col min="19" max="25" width="8.00390625" style="1" customWidth="1"/>
    <col min="26" max="26" width="9.00390625" style="1" customWidth="1"/>
    <col min="27" max="29" width="8.00390625" style="1" customWidth="1"/>
    <col min="30" max="31" width="7.8515625" style="1" customWidth="1"/>
    <col min="32" max="32" width="7.57421875" style="1" customWidth="1"/>
    <col min="33" max="34" width="8.00390625" style="1" customWidth="1"/>
    <col min="35" max="35" width="7.57421875" style="1" customWidth="1"/>
    <col min="36" max="36" width="4.00390625" style="0" customWidth="1"/>
    <col min="37" max="37" width="12.140625" style="1" customWidth="1"/>
    <col min="39" max="39" width="13.00390625" style="0" customWidth="1"/>
  </cols>
  <sheetData>
    <row r="1" spans="2:37" ht="12.75" customHeight="1">
      <c r="B1" s="98" t="s">
        <v>56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2:37" ht="12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2:37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2:37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2:37" ht="12.75" customHeight="1">
      <c r="B5" t="s">
        <v>16</v>
      </c>
      <c r="C5" t="s">
        <v>17</v>
      </c>
      <c r="I5" s="1">
        <f>SUM(K5:AI5)</f>
        <v>1300</v>
      </c>
      <c r="K5" s="23">
        <v>400</v>
      </c>
      <c r="L5" s="1">
        <v>500</v>
      </c>
      <c r="M5" s="1">
        <v>400</v>
      </c>
      <c r="AK5"/>
    </row>
    <row r="6" spans="2:37" ht="12.75">
      <c r="B6" t="s">
        <v>18</v>
      </c>
      <c r="C6" t="s">
        <v>19</v>
      </c>
      <c r="I6" s="1">
        <f>SUM(K6:AI6)</f>
        <v>6</v>
      </c>
      <c r="K6" s="23">
        <v>3</v>
      </c>
      <c r="L6" s="1">
        <v>3</v>
      </c>
      <c r="AK6"/>
    </row>
    <row r="7" ht="12.75">
      <c r="K7" s="23"/>
    </row>
    <row r="8" spans="5:37" ht="12.75">
      <c r="E8" s="1" t="s">
        <v>10</v>
      </c>
      <c r="F8" s="1" t="s">
        <v>11</v>
      </c>
      <c r="I8" s="1" t="s">
        <v>12</v>
      </c>
      <c r="K8" s="78" t="s">
        <v>74</v>
      </c>
      <c r="L8" s="78" t="s">
        <v>62</v>
      </c>
      <c r="M8" s="78" t="s">
        <v>63</v>
      </c>
      <c r="N8" s="1" t="s">
        <v>214</v>
      </c>
      <c r="O8" s="10" t="s">
        <v>215</v>
      </c>
      <c r="P8" s="10"/>
      <c r="Q8" s="10"/>
      <c r="AF8" s="1" t="s">
        <v>13</v>
      </c>
      <c r="AG8" s="1" t="s">
        <v>14</v>
      </c>
      <c r="AH8" s="1" t="s">
        <v>29</v>
      </c>
      <c r="AI8" s="1" t="s">
        <v>15</v>
      </c>
      <c r="AK8" s="1" t="s">
        <v>12</v>
      </c>
    </row>
    <row r="9" spans="11:31" ht="12.75">
      <c r="K9" s="79">
        <v>43451</v>
      </c>
      <c r="L9" s="79">
        <v>43118</v>
      </c>
      <c r="M9" s="79">
        <v>43225</v>
      </c>
      <c r="N9" s="56">
        <v>43350</v>
      </c>
      <c r="O9" s="56"/>
      <c r="P9" s="56"/>
      <c r="Q9" s="56"/>
      <c r="R9" s="56"/>
      <c r="T9" s="56"/>
      <c r="W9" s="56"/>
      <c r="X9" s="56"/>
      <c r="Y9" s="56"/>
      <c r="Z9" s="66"/>
      <c r="AA9" s="56"/>
      <c r="AB9" s="56"/>
      <c r="AC9" s="56"/>
      <c r="AD9" s="56"/>
      <c r="AE9" s="56"/>
    </row>
    <row r="10" spans="2:39" ht="12.75">
      <c r="B10" s="13" t="s">
        <v>77</v>
      </c>
      <c r="C10" s="13" t="s">
        <v>50</v>
      </c>
      <c r="D10" s="14"/>
      <c r="E10" s="14"/>
      <c r="F10" s="14" t="s">
        <v>74</v>
      </c>
      <c r="G10" s="14"/>
      <c r="H10" s="15">
        <f aca="true" t="shared" si="0" ref="H10:H27">SUM((COUNTIF(K10:AI10,"E"))+COUNTIF(K10:AI10,"&gt;0"))</f>
        <v>4</v>
      </c>
      <c r="I10" s="30">
        <f aca="true" t="shared" si="1" ref="I10:I34">SUM(J10:AI10)</f>
        <v>1516.32</v>
      </c>
      <c r="J10" s="17"/>
      <c r="K10" s="18">
        <v>319.2</v>
      </c>
      <c r="L10" s="18">
        <v>370.32</v>
      </c>
      <c r="M10" s="18"/>
      <c r="N10" s="18">
        <v>375.6</v>
      </c>
      <c r="O10" s="18">
        <v>451.2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7"/>
      <c r="AK10" s="29">
        <f aca="true" t="shared" si="2" ref="AK10:AK34">SUM(K10:AI10)</f>
        <v>1516.32</v>
      </c>
      <c r="AL10" s="13"/>
      <c r="AM10" s="13"/>
    </row>
    <row r="11" spans="2:39" ht="12.75">
      <c r="B11" s="13" t="s">
        <v>148</v>
      </c>
      <c r="C11" s="13" t="s">
        <v>149</v>
      </c>
      <c r="D11" s="14"/>
      <c r="E11" s="14"/>
      <c r="F11" s="14" t="s">
        <v>150</v>
      </c>
      <c r="G11" s="14"/>
      <c r="H11" s="15">
        <f t="shared" si="0"/>
        <v>2</v>
      </c>
      <c r="I11" s="16">
        <f t="shared" si="1"/>
        <v>402</v>
      </c>
      <c r="J11" s="17"/>
      <c r="K11" s="18"/>
      <c r="L11" s="18" t="s">
        <v>196</v>
      </c>
      <c r="M11" s="18">
        <v>402</v>
      </c>
      <c r="N11" s="18"/>
      <c r="O11" s="3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7"/>
      <c r="AK11" s="29">
        <f t="shared" si="2"/>
        <v>402</v>
      </c>
      <c r="AL11" s="13"/>
      <c r="AM11" s="13"/>
    </row>
    <row r="12" spans="2:39" ht="12.75">
      <c r="B12" s="13"/>
      <c r="C12" s="13"/>
      <c r="D12" s="14"/>
      <c r="E12" s="14"/>
      <c r="F12" s="14"/>
      <c r="G12" s="14"/>
      <c r="H12" s="15">
        <f t="shared" si="0"/>
        <v>0</v>
      </c>
      <c r="I12" s="30">
        <f t="shared" si="1"/>
        <v>0</v>
      </c>
      <c r="J12" s="17"/>
      <c r="K12" s="18"/>
      <c r="L12" s="18"/>
      <c r="M12" s="18"/>
      <c r="N12" s="1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8"/>
      <c r="AG12" s="18"/>
      <c r="AH12" s="18"/>
      <c r="AI12" s="18"/>
      <c r="AJ12" s="17"/>
      <c r="AK12" s="29">
        <f t="shared" si="2"/>
        <v>0</v>
      </c>
      <c r="AL12" s="13"/>
      <c r="AM12" s="13"/>
    </row>
    <row r="13" spans="2:39" ht="12.75">
      <c r="B13" s="13"/>
      <c r="C13" s="13"/>
      <c r="D13" s="14"/>
      <c r="E13" s="14"/>
      <c r="F13" s="14"/>
      <c r="G13" s="14"/>
      <c r="H13" s="15">
        <f t="shared" si="0"/>
        <v>0</v>
      </c>
      <c r="I13" s="16">
        <f t="shared" si="1"/>
        <v>0</v>
      </c>
      <c r="J13" s="17"/>
      <c r="K13" s="18"/>
      <c r="L13" s="18"/>
      <c r="M13" s="18"/>
      <c r="N13" s="18"/>
      <c r="O13" s="3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7"/>
      <c r="AK13" s="29">
        <f t="shared" si="2"/>
        <v>0</v>
      </c>
      <c r="AL13" s="13"/>
      <c r="AM13" s="13"/>
    </row>
    <row r="14" spans="2:39" ht="12.75">
      <c r="B14" s="13"/>
      <c r="C14" s="13"/>
      <c r="D14" s="14"/>
      <c r="E14" s="14"/>
      <c r="F14" s="14"/>
      <c r="G14" s="14"/>
      <c r="H14" s="15">
        <f t="shared" si="0"/>
        <v>0</v>
      </c>
      <c r="I14" s="16">
        <f t="shared" si="1"/>
        <v>0</v>
      </c>
      <c r="J14" s="17"/>
      <c r="K14" s="18"/>
      <c r="L14" s="18"/>
      <c r="M14" s="18"/>
      <c r="N14" s="18"/>
      <c r="O14" s="3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7"/>
      <c r="AK14" s="29">
        <f t="shared" si="2"/>
        <v>0</v>
      </c>
      <c r="AL14" s="13"/>
      <c r="AM14" s="13"/>
    </row>
    <row r="15" spans="2:39" ht="12.75">
      <c r="B15" s="13"/>
      <c r="C15" s="13"/>
      <c r="D15" s="14"/>
      <c r="E15" s="14"/>
      <c r="F15" s="14"/>
      <c r="G15" s="14"/>
      <c r="H15" s="15">
        <f t="shared" si="0"/>
        <v>0</v>
      </c>
      <c r="I15" s="16">
        <f t="shared" si="1"/>
        <v>0</v>
      </c>
      <c r="J15" s="17"/>
      <c r="K15" s="18"/>
      <c r="L15" s="18"/>
      <c r="M15" s="18"/>
      <c r="N15" s="18"/>
      <c r="O15" s="39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"/>
      <c r="AK15" s="29">
        <f t="shared" si="2"/>
        <v>0</v>
      </c>
      <c r="AL15" s="13"/>
      <c r="AM15" s="13"/>
    </row>
    <row r="16" spans="2:39" ht="12.75">
      <c r="B16" s="13"/>
      <c r="C16" s="13"/>
      <c r="D16" s="14"/>
      <c r="E16" s="14"/>
      <c r="F16" s="14"/>
      <c r="G16" s="14"/>
      <c r="H16" s="15">
        <f t="shared" si="0"/>
        <v>0</v>
      </c>
      <c r="I16" s="30">
        <f t="shared" si="1"/>
        <v>0</v>
      </c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7"/>
      <c r="AK16" s="29">
        <f t="shared" si="2"/>
        <v>0</v>
      </c>
      <c r="AL16" s="13"/>
      <c r="AM16" s="13"/>
    </row>
    <row r="17" spans="2:39" ht="12.75">
      <c r="B17" s="13"/>
      <c r="C17" s="13"/>
      <c r="D17" s="14"/>
      <c r="E17" s="14"/>
      <c r="F17" s="14"/>
      <c r="G17" s="14"/>
      <c r="H17" s="15">
        <f t="shared" si="0"/>
        <v>0</v>
      </c>
      <c r="I17" s="16">
        <f t="shared" si="1"/>
        <v>0</v>
      </c>
      <c r="J17" s="17"/>
      <c r="K17" s="18"/>
      <c r="L17" s="18"/>
      <c r="M17" s="18"/>
      <c r="N17" s="18"/>
      <c r="O17" s="39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7"/>
      <c r="AK17" s="29">
        <f t="shared" si="2"/>
        <v>0</v>
      </c>
      <c r="AL17" s="13"/>
      <c r="AM17" s="13"/>
    </row>
    <row r="18" spans="2:39" ht="12.75">
      <c r="B18" s="13"/>
      <c r="C18" s="13"/>
      <c r="D18" s="14"/>
      <c r="E18" s="14"/>
      <c r="F18" s="14"/>
      <c r="G18" s="14"/>
      <c r="H18" s="15">
        <f t="shared" si="0"/>
        <v>0</v>
      </c>
      <c r="I18" s="16">
        <f t="shared" si="1"/>
        <v>0</v>
      </c>
      <c r="J18" s="17"/>
      <c r="K18" s="18"/>
      <c r="L18" s="18"/>
      <c r="M18" s="18"/>
      <c r="N18" s="18"/>
      <c r="O18" s="3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7"/>
      <c r="AK18" s="29">
        <f t="shared" si="2"/>
        <v>0</v>
      </c>
      <c r="AL18" s="13"/>
      <c r="AM18" s="13"/>
    </row>
    <row r="19" spans="2:39" ht="12.75">
      <c r="B19" s="13"/>
      <c r="C19" s="13"/>
      <c r="D19" s="14"/>
      <c r="E19" s="14"/>
      <c r="F19" s="14"/>
      <c r="G19" s="14"/>
      <c r="H19" s="15">
        <f t="shared" si="0"/>
        <v>0</v>
      </c>
      <c r="I19" s="16">
        <f t="shared" si="1"/>
        <v>0</v>
      </c>
      <c r="J19" s="17"/>
      <c r="K19" s="18"/>
      <c r="L19" s="18"/>
      <c r="M19" s="18"/>
      <c r="N19" s="18"/>
      <c r="O19" s="3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7"/>
      <c r="AK19" s="29">
        <f t="shared" si="2"/>
        <v>0</v>
      </c>
      <c r="AL19" s="13"/>
      <c r="AM19" s="13"/>
    </row>
    <row r="20" spans="2:39" ht="12.75">
      <c r="B20" s="13"/>
      <c r="C20" s="13"/>
      <c r="D20" s="14"/>
      <c r="E20" s="14"/>
      <c r="F20" s="14"/>
      <c r="G20" s="14"/>
      <c r="H20" s="15">
        <f t="shared" si="0"/>
        <v>0</v>
      </c>
      <c r="I20" s="16">
        <f t="shared" si="1"/>
        <v>0</v>
      </c>
      <c r="J20" s="17"/>
      <c r="K20" s="18"/>
      <c r="L20" s="18"/>
      <c r="M20" s="18"/>
      <c r="N20" s="18"/>
      <c r="O20" s="3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7"/>
      <c r="AK20" s="29">
        <f t="shared" si="2"/>
        <v>0</v>
      </c>
      <c r="AL20" s="13"/>
      <c r="AM20" s="13"/>
    </row>
    <row r="21" spans="2:39" ht="12.75">
      <c r="B21" s="13"/>
      <c r="C21" s="13"/>
      <c r="D21" s="14"/>
      <c r="E21" s="14"/>
      <c r="F21" s="14"/>
      <c r="G21" s="14"/>
      <c r="H21" s="15">
        <f t="shared" si="0"/>
        <v>0</v>
      </c>
      <c r="I21" s="30">
        <f t="shared" si="1"/>
        <v>0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7"/>
      <c r="AK21" s="29">
        <f t="shared" si="2"/>
        <v>0</v>
      </c>
      <c r="AL21" s="13"/>
      <c r="AM21" s="13"/>
    </row>
    <row r="22" spans="2:39" ht="12.75">
      <c r="B22" s="13"/>
      <c r="C22" s="13"/>
      <c r="D22" s="14"/>
      <c r="E22" s="14"/>
      <c r="F22" s="14"/>
      <c r="G22" s="14"/>
      <c r="H22" s="15">
        <f t="shared" si="0"/>
        <v>0</v>
      </c>
      <c r="I22" s="16">
        <f t="shared" si="1"/>
        <v>0</v>
      </c>
      <c r="J22" s="17"/>
      <c r="K22" s="18"/>
      <c r="L22" s="18"/>
      <c r="M22" s="18"/>
      <c r="N22" s="18"/>
      <c r="O22" s="39"/>
      <c r="P22" s="21"/>
      <c r="Q22" s="21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7"/>
      <c r="AK22" s="29">
        <f t="shared" si="2"/>
        <v>0</v>
      </c>
      <c r="AL22" s="13"/>
      <c r="AM22" s="13"/>
    </row>
    <row r="23" spans="2:39" ht="12.75">
      <c r="B23" s="13"/>
      <c r="C23" s="13"/>
      <c r="D23" s="14"/>
      <c r="E23" s="14"/>
      <c r="F23" s="14"/>
      <c r="G23" s="14"/>
      <c r="H23" s="15">
        <f t="shared" si="0"/>
        <v>0</v>
      </c>
      <c r="I23" s="16">
        <f t="shared" si="1"/>
        <v>0</v>
      </c>
      <c r="J23" s="17"/>
      <c r="K23" s="18"/>
      <c r="L23" s="18"/>
      <c r="M23" s="18"/>
      <c r="N23" s="18"/>
      <c r="O23" s="3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7"/>
      <c r="AK23" s="29">
        <f t="shared" si="2"/>
        <v>0</v>
      </c>
      <c r="AL23" s="13"/>
      <c r="AM23" s="13"/>
    </row>
    <row r="24" spans="2:39" ht="12.75">
      <c r="B24" s="13"/>
      <c r="C24" s="13"/>
      <c r="D24" s="48"/>
      <c r="E24" s="14"/>
      <c r="F24" s="14"/>
      <c r="G24" s="14"/>
      <c r="H24" s="15">
        <f t="shared" si="0"/>
        <v>0</v>
      </c>
      <c r="I24" s="25">
        <f t="shared" si="1"/>
        <v>0</v>
      </c>
      <c r="J24" s="17"/>
      <c r="K24" s="24"/>
      <c r="L24" s="18"/>
      <c r="M24" s="18"/>
      <c r="N24" s="18"/>
      <c r="O24" s="39"/>
      <c r="P24" s="21"/>
      <c r="Q24" s="21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7"/>
      <c r="AK24" s="29">
        <f t="shared" si="2"/>
        <v>0</v>
      </c>
      <c r="AL24" s="13"/>
      <c r="AM24" s="13"/>
    </row>
    <row r="25" spans="2:39" ht="12.75">
      <c r="B25" s="13"/>
      <c r="C25" s="13"/>
      <c r="D25" s="14"/>
      <c r="E25" s="14"/>
      <c r="F25" s="14"/>
      <c r="G25" s="14"/>
      <c r="H25" s="15">
        <f t="shared" si="0"/>
        <v>0</v>
      </c>
      <c r="I25" s="16">
        <f t="shared" si="1"/>
        <v>0</v>
      </c>
      <c r="J25" s="17"/>
      <c r="K25" s="18"/>
      <c r="L25" s="18"/>
      <c r="M25" s="18"/>
      <c r="N25" s="18"/>
      <c r="O25" s="39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7"/>
      <c r="AK25" s="29">
        <f t="shared" si="2"/>
        <v>0</v>
      </c>
      <c r="AL25" s="13"/>
      <c r="AM25" s="13"/>
    </row>
    <row r="26" spans="2:39" ht="12.75">
      <c r="B26" s="13"/>
      <c r="C26" s="13"/>
      <c r="D26" s="14"/>
      <c r="E26" s="14"/>
      <c r="F26" s="14"/>
      <c r="G26" s="14"/>
      <c r="H26" s="15">
        <f t="shared" si="0"/>
        <v>0</v>
      </c>
      <c r="I26" s="16">
        <f t="shared" si="1"/>
        <v>0</v>
      </c>
      <c r="J26" s="17"/>
      <c r="K26" s="18"/>
      <c r="L26" s="18"/>
      <c r="M26" s="18"/>
      <c r="N26" s="1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18"/>
      <c r="AG26" s="18"/>
      <c r="AH26" s="18"/>
      <c r="AI26" s="18"/>
      <c r="AJ26" s="17"/>
      <c r="AK26" s="29">
        <f t="shared" si="2"/>
        <v>0</v>
      </c>
      <c r="AL26" s="13"/>
      <c r="AM26" s="13"/>
    </row>
    <row r="27" spans="2:39" ht="12.75">
      <c r="B27" s="13"/>
      <c r="C27" s="13"/>
      <c r="D27" s="14"/>
      <c r="E27" s="14"/>
      <c r="F27" s="14"/>
      <c r="G27" s="14"/>
      <c r="H27" s="15">
        <f t="shared" si="0"/>
        <v>0</v>
      </c>
      <c r="I27" s="30">
        <f t="shared" si="1"/>
        <v>0</v>
      </c>
      <c r="J27" s="17"/>
      <c r="K27" s="18"/>
      <c r="L27" s="18"/>
      <c r="M27" s="18"/>
      <c r="N27" s="1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18"/>
      <c r="AG27" s="18"/>
      <c r="AH27" s="18"/>
      <c r="AI27" s="18"/>
      <c r="AJ27" s="17"/>
      <c r="AK27" s="29">
        <f t="shared" si="2"/>
        <v>0</v>
      </c>
      <c r="AL27" s="13"/>
      <c r="AM27" s="13"/>
    </row>
    <row r="28" spans="2:39" ht="12.75">
      <c r="B28" s="13"/>
      <c r="C28" s="13"/>
      <c r="D28" s="14"/>
      <c r="E28" s="14"/>
      <c r="F28" s="14"/>
      <c r="G28" s="14"/>
      <c r="H28" s="15">
        <f aca="true" t="shared" si="3" ref="H28:H34">SUM((COUNTIF(K28:AF28,"E"))+COUNTIF(K28:AF28,"&gt;0"))</f>
        <v>0</v>
      </c>
      <c r="I28" s="16">
        <f t="shared" si="1"/>
        <v>0</v>
      </c>
      <c r="J28" s="17"/>
      <c r="K28" s="18"/>
      <c r="L28" s="18"/>
      <c r="M28" s="18"/>
      <c r="N28" s="18"/>
      <c r="O28" s="3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7"/>
      <c r="AK28" s="29">
        <f t="shared" si="2"/>
        <v>0</v>
      </c>
      <c r="AL28" s="13"/>
      <c r="AM28" s="13"/>
    </row>
    <row r="29" spans="2:39" ht="12.75">
      <c r="B29" s="13"/>
      <c r="C29" s="13"/>
      <c r="D29" s="14"/>
      <c r="E29" s="14"/>
      <c r="F29" s="14"/>
      <c r="G29" s="14"/>
      <c r="H29" s="15">
        <f t="shared" si="3"/>
        <v>0</v>
      </c>
      <c r="I29" s="30">
        <f t="shared" si="1"/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29">
        <f t="shared" si="2"/>
        <v>0</v>
      </c>
      <c r="AL29" s="13"/>
      <c r="AM29" s="13"/>
    </row>
    <row r="30" spans="2:39" ht="12.75">
      <c r="B30" s="13"/>
      <c r="C30" s="13"/>
      <c r="D30" s="14"/>
      <c r="E30" s="14"/>
      <c r="F30" s="14"/>
      <c r="G30" s="14"/>
      <c r="H30" s="15">
        <f t="shared" si="3"/>
        <v>0</v>
      </c>
      <c r="I30" s="30">
        <f t="shared" si="1"/>
        <v>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7"/>
      <c r="AK30" s="29">
        <f t="shared" si="2"/>
        <v>0</v>
      </c>
      <c r="AL30" s="13"/>
      <c r="AM30" s="13"/>
    </row>
    <row r="31" spans="2:39" ht="12.75">
      <c r="B31" s="13"/>
      <c r="C31" s="13"/>
      <c r="D31" s="14"/>
      <c r="E31" s="14"/>
      <c r="F31" s="14"/>
      <c r="G31" s="14"/>
      <c r="H31" s="15">
        <f t="shared" si="3"/>
        <v>0</v>
      </c>
      <c r="I31" s="30">
        <f t="shared" si="1"/>
        <v>0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29">
        <f t="shared" si="2"/>
        <v>0</v>
      </c>
      <c r="AL31" s="13"/>
      <c r="AM31" s="13"/>
    </row>
    <row r="32" spans="2:39" ht="12.75">
      <c r="B32" s="13"/>
      <c r="C32" s="13"/>
      <c r="D32" s="14"/>
      <c r="E32" s="14"/>
      <c r="F32" s="14"/>
      <c r="G32" s="14"/>
      <c r="H32" s="15">
        <f t="shared" si="3"/>
        <v>0</v>
      </c>
      <c r="I32" s="30">
        <f t="shared" si="1"/>
        <v>0</v>
      </c>
      <c r="J32" s="17"/>
      <c r="K32" s="18"/>
      <c r="L32" s="18"/>
      <c r="M32" s="18"/>
      <c r="N32" s="1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8"/>
      <c r="AG32" s="18"/>
      <c r="AH32" s="18"/>
      <c r="AI32" s="18"/>
      <c r="AJ32" s="17"/>
      <c r="AK32" s="29">
        <f t="shared" si="2"/>
        <v>0</v>
      </c>
      <c r="AL32" s="13"/>
      <c r="AM32" s="13"/>
    </row>
    <row r="33" spans="2:39" ht="12.75">
      <c r="B33" s="13"/>
      <c r="C33" s="13"/>
      <c r="D33" s="14"/>
      <c r="E33" s="14"/>
      <c r="F33" s="14"/>
      <c r="G33" s="14"/>
      <c r="H33" s="15">
        <f t="shared" si="3"/>
        <v>0</v>
      </c>
      <c r="I33" s="30">
        <f t="shared" si="1"/>
        <v>0</v>
      </c>
      <c r="J33" s="17"/>
      <c r="K33" s="18"/>
      <c r="L33" s="18"/>
      <c r="M33" s="18"/>
      <c r="N33" s="18"/>
      <c r="O33" s="39"/>
      <c r="P33" s="21"/>
      <c r="Q33" s="21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29">
        <f t="shared" si="2"/>
        <v>0</v>
      </c>
      <c r="AL33" s="13"/>
      <c r="AM33" s="13"/>
    </row>
    <row r="34" spans="2:39" ht="12.75">
      <c r="B34" s="13"/>
      <c r="C34" s="13"/>
      <c r="D34" s="14"/>
      <c r="E34" s="14"/>
      <c r="F34" s="14"/>
      <c r="G34" s="14"/>
      <c r="H34" s="15">
        <f t="shared" si="3"/>
        <v>0</v>
      </c>
      <c r="I34" s="30">
        <f t="shared" si="1"/>
        <v>0</v>
      </c>
      <c r="J34" s="17"/>
      <c r="K34" s="18"/>
      <c r="L34" s="18"/>
      <c r="M34" s="18"/>
      <c r="N34" s="1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8"/>
      <c r="AG34" s="18"/>
      <c r="AH34" s="18"/>
      <c r="AI34" s="18"/>
      <c r="AJ34" s="17"/>
      <c r="AK34" s="29">
        <f t="shared" si="2"/>
        <v>0</v>
      </c>
      <c r="AL34" s="13"/>
      <c r="AM34" s="13"/>
    </row>
    <row r="35" spans="2:39" ht="12.75">
      <c r="B35" s="13"/>
      <c r="C35" s="13"/>
      <c r="D35" s="14"/>
      <c r="E35" s="14"/>
      <c r="F35" s="14"/>
      <c r="G35" s="14"/>
      <c r="H35" s="15"/>
      <c r="I35" s="16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7"/>
      <c r="AK35" s="29"/>
      <c r="AL35" s="13"/>
      <c r="AM35" s="13"/>
    </row>
    <row r="36" spans="2:39" ht="12.75">
      <c r="B36" s="13"/>
      <c r="C36" s="13"/>
      <c r="D36" s="14"/>
      <c r="E36" s="14"/>
      <c r="F36" s="14"/>
      <c r="G36" s="14"/>
      <c r="H36" s="15"/>
      <c r="I36" s="30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7"/>
      <c r="AK36" s="29"/>
      <c r="AL36" s="13"/>
      <c r="AM36" s="13"/>
    </row>
    <row r="37" spans="2:39" ht="12.75">
      <c r="B37" s="13"/>
      <c r="C37" s="13"/>
      <c r="D37" s="14"/>
      <c r="E37" s="14"/>
      <c r="F37" s="14"/>
      <c r="G37" s="14"/>
      <c r="H37" s="15"/>
      <c r="I37" s="30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  <c r="AK37" s="29"/>
      <c r="AL37" s="13"/>
      <c r="AM37" s="13"/>
    </row>
    <row r="38" spans="2:39" ht="12.75">
      <c r="B38" s="13"/>
      <c r="C38" s="13"/>
      <c r="D38" s="14"/>
      <c r="E38" s="14"/>
      <c r="F38" s="14"/>
      <c r="G38" s="14"/>
      <c r="H38" s="15"/>
      <c r="I38" s="30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7"/>
      <c r="AK38" s="29"/>
      <c r="AL38" s="13"/>
      <c r="AM38" s="13"/>
    </row>
    <row r="39" spans="2:39" ht="12.75">
      <c r="B39" s="13"/>
      <c r="C39" s="13"/>
      <c r="D39" s="14"/>
      <c r="E39" s="14"/>
      <c r="F39" s="14"/>
      <c r="G39" s="14"/>
      <c r="H39" s="15"/>
      <c r="I39" s="30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7"/>
      <c r="AK39" s="29"/>
      <c r="AL39" s="13"/>
      <c r="AM39" s="13"/>
    </row>
    <row r="40" spans="2:39" ht="12.75">
      <c r="B40" s="13"/>
      <c r="C40" s="13"/>
      <c r="D40" s="14"/>
      <c r="E40" s="14"/>
      <c r="F40" s="14"/>
      <c r="G40" s="14"/>
      <c r="H40" s="15"/>
      <c r="I40" s="25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7"/>
      <c r="AK40" s="29"/>
      <c r="AL40" s="13"/>
      <c r="AM40" s="13"/>
    </row>
    <row r="41" spans="2:39" ht="12.75">
      <c r="B41" s="13"/>
      <c r="C41" s="13"/>
      <c r="D41" s="14"/>
      <c r="E41" s="14"/>
      <c r="F41" s="14"/>
      <c r="G41" s="14"/>
      <c r="H41" s="15"/>
      <c r="I41" s="25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7"/>
      <c r="AK41" s="29"/>
      <c r="AL41" s="13"/>
      <c r="AM41" s="13"/>
    </row>
    <row r="42" spans="2:39" ht="12.75">
      <c r="B42" s="13"/>
      <c r="C42" s="13"/>
      <c r="D42" s="14"/>
      <c r="E42" s="14"/>
      <c r="F42" s="14"/>
      <c r="G42" s="14"/>
      <c r="H42" s="15"/>
      <c r="I42" s="25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7"/>
      <c r="AK42" s="29"/>
      <c r="AL42" s="13"/>
      <c r="AM42" s="13"/>
    </row>
    <row r="43" spans="2:39" ht="12.75">
      <c r="B43" s="13"/>
      <c r="C43" s="13"/>
      <c r="D43" s="14"/>
      <c r="E43" s="14"/>
      <c r="F43" s="14"/>
      <c r="G43" s="14"/>
      <c r="H43" s="15"/>
      <c r="I43" s="25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7"/>
      <c r="AK43" s="29"/>
      <c r="AL43" s="13"/>
      <c r="AM43" s="13"/>
    </row>
    <row r="44" spans="2:39" ht="12.75">
      <c r="B44" s="13"/>
      <c r="C44" s="13"/>
      <c r="D44" s="14"/>
      <c r="E44" s="14"/>
      <c r="F44" s="14"/>
      <c r="G44" s="14"/>
      <c r="H44" s="15"/>
      <c r="I44" s="25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7"/>
      <c r="AK44" s="29"/>
      <c r="AL44" s="13"/>
      <c r="AM44" s="13"/>
    </row>
    <row r="45" spans="2:39" ht="12.75">
      <c r="B45" s="13"/>
      <c r="C45" s="13"/>
      <c r="D45" s="14"/>
      <c r="E45" s="14"/>
      <c r="F45" s="14"/>
      <c r="G45" s="14"/>
      <c r="H45" s="15"/>
      <c r="I45" s="25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7"/>
      <c r="AK45" s="29"/>
      <c r="AL45" s="13"/>
      <c r="AM45" s="13"/>
    </row>
    <row r="46" spans="2:39" ht="12.75">
      <c r="B46" s="17"/>
      <c r="C46" s="17"/>
      <c r="D46" s="12"/>
      <c r="E46" s="12"/>
      <c r="F46" s="12"/>
      <c r="G46" s="12"/>
      <c r="H46" s="26"/>
      <c r="I46" s="25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7"/>
      <c r="AK46" s="29"/>
      <c r="AL46" s="13"/>
      <c r="AM46" s="13"/>
    </row>
    <row r="47" spans="2:39" ht="12.75">
      <c r="B47" s="17"/>
      <c r="C47" s="17"/>
      <c r="D47" s="12"/>
      <c r="E47" s="12"/>
      <c r="F47" s="12"/>
      <c r="G47" s="12"/>
      <c r="H47" s="26"/>
      <c r="I47" s="25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7"/>
      <c r="AK47" s="29"/>
      <c r="AL47" s="13"/>
      <c r="AM47" s="13"/>
    </row>
    <row r="48" spans="2:39" ht="12.75">
      <c r="B48" s="17" t="s">
        <v>20</v>
      </c>
      <c r="C48" s="17" t="s">
        <v>17</v>
      </c>
      <c r="D48" s="12"/>
      <c r="E48" s="12"/>
      <c r="F48" s="12"/>
      <c r="G48" s="12"/>
      <c r="H48" s="26"/>
      <c r="I48" s="25">
        <f>SUM(J48:AI48)</f>
        <v>0</v>
      </c>
      <c r="J48" s="17"/>
      <c r="K48" s="18">
        <v>0</v>
      </c>
      <c r="L48" s="18">
        <v>0</v>
      </c>
      <c r="M48" s="18"/>
      <c r="N48" s="18"/>
      <c r="O48" s="18">
        <v>0</v>
      </c>
      <c r="P48" s="18">
        <v>0</v>
      </c>
      <c r="Q48" s="18"/>
      <c r="R48" s="18">
        <v>0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7"/>
      <c r="AK48" s="18"/>
      <c r="AL48" s="13"/>
      <c r="AM48" s="13"/>
    </row>
    <row r="49" spans="2:39" ht="12.75">
      <c r="B49" s="17"/>
      <c r="C49" s="17"/>
      <c r="D49" s="12"/>
      <c r="E49" s="12"/>
      <c r="F49" s="12"/>
      <c r="G49" s="12"/>
      <c r="H49" s="26"/>
      <c r="I49" s="25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7"/>
      <c r="AK49" s="18"/>
      <c r="AL49" s="13"/>
      <c r="AM49" s="13"/>
    </row>
    <row r="50" spans="2:39" ht="12.75">
      <c r="B50" s="17" t="s">
        <v>21</v>
      </c>
      <c r="C50" s="17" t="s">
        <v>22</v>
      </c>
      <c r="D50" s="12"/>
      <c r="E50" s="12"/>
      <c r="F50" s="12"/>
      <c r="G50" s="12"/>
      <c r="H50" s="26"/>
      <c r="I50" s="25">
        <f>SUM(J50:AI50)</f>
        <v>0</v>
      </c>
      <c r="J50" s="17"/>
      <c r="K50" s="18">
        <v>0</v>
      </c>
      <c r="L50" s="18">
        <v>0</v>
      </c>
      <c r="M50" s="18"/>
      <c r="N50" s="18"/>
      <c r="O50" s="18">
        <v>0</v>
      </c>
      <c r="P50" s="18">
        <v>0</v>
      </c>
      <c r="Q50" s="18"/>
      <c r="R50" s="18">
        <v>0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7"/>
      <c r="AK50" s="18"/>
      <c r="AL50" s="13"/>
      <c r="AM50" s="13"/>
    </row>
    <row r="51" spans="2:39" ht="12.75">
      <c r="B51" s="17"/>
      <c r="C51" s="17"/>
      <c r="D51" s="12"/>
      <c r="E51" s="12"/>
      <c r="F51" s="12"/>
      <c r="G51" s="12"/>
      <c r="H51" s="26"/>
      <c r="I51" s="25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7"/>
      <c r="AK51" s="18"/>
      <c r="AL51" s="13"/>
      <c r="AM51" s="13"/>
    </row>
    <row r="52" spans="2:39" ht="12.75">
      <c r="B52" s="17"/>
      <c r="C52" s="17"/>
      <c r="D52" s="12"/>
      <c r="E52" s="12"/>
      <c r="F52" s="12"/>
      <c r="G52" s="12"/>
      <c r="H52" s="26"/>
      <c r="I52" s="27">
        <f>SUM(I10:I50)</f>
        <v>1918.32</v>
      </c>
      <c r="J52" s="17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8"/>
      <c r="AH52" s="18"/>
      <c r="AI52" s="18"/>
      <c r="AJ52" s="17"/>
      <c r="AK52" s="28"/>
      <c r="AL52" s="13"/>
      <c r="AM52" s="13"/>
    </row>
    <row r="54" spans="11:32" ht="12.75">
      <c r="K54" s="26">
        <f>SUM((COUNTIF(K10:K47,"E")+COUNTIF(K10:K47,"p")+COUNTIF(K10:K47,"NS")+COUNTIF(K10:K47,"&gt;0")+COUNTIF(K10:K47,"lrca")))</f>
        <v>1</v>
      </c>
      <c r="L54" s="26">
        <f>SUM((COUNTIF(L10:L47,"E")+COUNTIF(L10:L47,"p")+COUNTIF(L10:L47,"NS")+COUNTIF(L10:L47,"&gt;0")+COUNTIF(L10:L47,"lrca")))</f>
        <v>2</v>
      </c>
      <c r="M54" s="26"/>
      <c r="N54" s="26"/>
      <c r="O54" s="26">
        <f>SUM((COUNTIF(O10:O47,"E")+COUNTIF(O10:O47,"p")+COUNTIF(O10:O47,"NS")+COUNTIF(O10:O47,"&gt;0")+COUNTIF(O10:O47,"lrca")))</f>
        <v>1</v>
      </c>
      <c r="P54" s="26">
        <f>SUM((COUNTIF(P10:P47,"E")+COUNTIF(P10:P47,"p")+COUNTIF(P10:P47,"NS")+COUNTIF(P10:P47,"&gt;0")+COUNTIF(P10:P47,"lrca")))</f>
        <v>0</v>
      </c>
      <c r="Q54" s="26"/>
      <c r="R54" s="26">
        <f>SUM((COUNTIF(R10:R47,"E")+COUNTIF(R10:R47,"p")+COUNTIF(R10:R47,"NS")+COUNTIF(R10:R47,"&gt;0")+COUNTIF(R10:R47,"lrca")))</f>
        <v>0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8"/>
      <c r="AF54"/>
    </row>
    <row r="55" ht="12.75">
      <c r="AF55"/>
    </row>
    <row r="56" spans="11:32" ht="12.75">
      <c r="K56" s="12">
        <f>SUM(COUNTIF(K10:K47,"lrca"))</f>
        <v>0</v>
      </c>
      <c r="L56" s="12">
        <f>SUM(COUNTIF(L10:L47,"lrca"))</f>
        <v>0</v>
      </c>
      <c r="M56" s="12"/>
      <c r="N56" s="12"/>
      <c r="O56" s="12">
        <f>SUM(COUNTIF(O10:O47,"lrca"))</f>
        <v>0</v>
      </c>
      <c r="P56" s="12">
        <f>SUM(COUNTIF(P10:P47,"lrca"))</f>
        <v>0</v>
      </c>
      <c r="Q56" s="12"/>
      <c r="R56" s="12">
        <f>SUM(COUNTIF(R10:R47,"lrca"))</f>
        <v>0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3"/>
      <c r="AF56"/>
    </row>
  </sheetData>
  <sheetProtection/>
  <mergeCells count="1">
    <mergeCell ref="B1:AK2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84"/>
  <sheetViews>
    <sheetView zoomScalePageLayoutView="0" workbookViewId="0" topLeftCell="A1">
      <selection activeCell="AC5" sqref="AC4:AF5"/>
    </sheetView>
  </sheetViews>
  <sheetFormatPr defaultColWidth="9.140625" defaultRowHeight="12.75"/>
  <cols>
    <col min="1" max="1" width="3.57421875" style="0" customWidth="1"/>
    <col min="2" max="2" width="10.8515625" style="0" bestFit="1" customWidth="1"/>
    <col min="3" max="3" width="10.421875" style="0" customWidth="1"/>
    <col min="4" max="5" width="3.57421875" style="1" customWidth="1"/>
    <col min="6" max="6" width="12.57421875" style="1" customWidth="1"/>
    <col min="7" max="7" width="2.57421875" style="1" customWidth="1"/>
    <col min="8" max="8" width="4.57421875" style="1" customWidth="1"/>
    <col min="9" max="9" width="11.8515625" style="2" customWidth="1"/>
    <col min="10" max="10" width="6.57421875" style="0" customWidth="1"/>
    <col min="11" max="11" width="6.8515625" style="1" customWidth="1"/>
    <col min="12" max="12" width="7.140625" style="1" customWidth="1"/>
    <col min="13" max="13" width="8.8515625" style="1" customWidth="1"/>
    <col min="14" max="14" width="10.140625" style="1" customWidth="1"/>
    <col min="15" max="15" width="7.421875" style="1" customWidth="1"/>
    <col min="16" max="17" width="8.57421875" style="1" customWidth="1"/>
    <col min="18" max="18" width="8.00390625" style="1" customWidth="1"/>
    <col min="19" max="19" width="9.140625" style="1" customWidth="1"/>
    <col min="20" max="25" width="8.57421875" style="1" customWidth="1"/>
    <col min="26" max="26" width="8.7109375" style="1" bestFit="1" customWidth="1"/>
    <col min="27" max="32" width="8.57421875" style="1" customWidth="1"/>
    <col min="33" max="33" width="0.85546875" style="0" customWidth="1"/>
    <col min="34" max="34" width="12.140625" style="1" customWidth="1"/>
    <col min="36" max="36" width="13.00390625" style="0" customWidth="1"/>
  </cols>
  <sheetData>
    <row r="1" spans="2:34" ht="12.75" customHeight="1">
      <c r="B1" s="98" t="s">
        <v>58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2:34" ht="12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2:34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2:34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10">
        <v>12</v>
      </c>
      <c r="W4" s="10">
        <v>13</v>
      </c>
      <c r="X4" s="10">
        <v>14</v>
      </c>
      <c r="Y4" s="10">
        <v>15</v>
      </c>
      <c r="Z4" s="10">
        <v>16</v>
      </c>
      <c r="AA4" s="10">
        <v>17</v>
      </c>
      <c r="AB4" s="10">
        <v>18</v>
      </c>
      <c r="AC4" s="10"/>
      <c r="AD4" s="10"/>
      <c r="AE4" s="10"/>
      <c r="AF4" s="10"/>
      <c r="AG4" s="10"/>
      <c r="AH4" s="10"/>
    </row>
    <row r="5" spans="2:34" ht="12.75" customHeight="1">
      <c r="B5" t="s">
        <v>16</v>
      </c>
      <c r="C5" t="s">
        <v>17</v>
      </c>
      <c r="I5" s="1">
        <f>SUM(K5:AF5)</f>
        <v>0</v>
      </c>
      <c r="K5" s="23"/>
      <c r="AH5"/>
    </row>
    <row r="6" spans="2:34" ht="12.75">
      <c r="B6" t="s">
        <v>18</v>
      </c>
      <c r="C6" t="s">
        <v>19</v>
      </c>
      <c r="I6" s="1">
        <f>SUM(K6:AF6)</f>
        <v>0</v>
      </c>
      <c r="K6" s="23"/>
      <c r="AH6"/>
    </row>
    <row r="7" ht="12.75">
      <c r="K7" s="23"/>
    </row>
    <row r="8" spans="5:34" ht="12.75">
      <c r="E8" s="1" t="s">
        <v>10</v>
      </c>
      <c r="F8" s="1" t="s">
        <v>11</v>
      </c>
      <c r="I8" s="1" t="s">
        <v>12</v>
      </c>
      <c r="K8" s="23"/>
      <c r="L8" s="10"/>
      <c r="M8" s="10"/>
      <c r="N8" s="10"/>
      <c r="AC8" s="1" t="s">
        <v>13</v>
      </c>
      <c r="AD8" s="1" t="s">
        <v>14</v>
      </c>
      <c r="AE8" s="1" t="s">
        <v>29</v>
      </c>
      <c r="AF8" s="1" t="s">
        <v>15</v>
      </c>
      <c r="AH8" s="1" t="s">
        <v>12</v>
      </c>
    </row>
    <row r="9" spans="11:28" ht="12.75">
      <c r="K9" s="23"/>
      <c r="M9" s="56"/>
      <c r="N9" s="66"/>
      <c r="P9" s="56"/>
      <c r="Q9" s="56"/>
      <c r="R9" s="56"/>
      <c r="S9" s="56"/>
      <c r="T9" s="56"/>
      <c r="V9" s="56"/>
      <c r="W9" s="56"/>
      <c r="X9" s="56"/>
      <c r="Y9" s="56"/>
      <c r="Z9" s="56"/>
      <c r="AA9" s="56"/>
      <c r="AB9" s="56"/>
    </row>
    <row r="10" spans="2:36" ht="12.75">
      <c r="B10" s="13"/>
      <c r="C10" s="13"/>
      <c r="D10" s="48"/>
      <c r="E10" s="14"/>
      <c r="F10" s="14"/>
      <c r="G10" s="14"/>
      <c r="H10" s="15">
        <f aca="true" t="shared" si="0" ref="H10:H25">SUM((COUNTIF(K10:AC10,"E"))+COUNTIF(K10:AC10,"&gt;0"))</f>
        <v>0</v>
      </c>
      <c r="I10" s="20">
        <f aca="true" t="shared" si="1" ref="I10:I25">SUM(J10:AF10)</f>
        <v>0</v>
      </c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7"/>
      <c r="AH10" s="19">
        <f aca="true" t="shared" si="2" ref="AH10:AH26">SUM(K10:AF10)</f>
        <v>0</v>
      </c>
      <c r="AI10" s="13"/>
      <c r="AJ10" s="13"/>
    </row>
    <row r="11" spans="2:36" ht="11.25" customHeight="1">
      <c r="B11" s="13"/>
      <c r="C11" s="13"/>
      <c r="D11" s="14"/>
      <c r="E11" s="14"/>
      <c r="F11" s="14"/>
      <c r="G11" s="14"/>
      <c r="H11" s="15">
        <f t="shared" si="0"/>
        <v>0</v>
      </c>
      <c r="I11" s="20">
        <f t="shared" si="1"/>
        <v>0</v>
      </c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7"/>
      <c r="AH11" s="19">
        <f t="shared" si="2"/>
        <v>0</v>
      </c>
      <c r="AI11" s="13"/>
      <c r="AJ11" s="13"/>
    </row>
    <row r="12" spans="2:36" ht="12.75">
      <c r="B12" s="13"/>
      <c r="C12" s="13"/>
      <c r="D12" s="14"/>
      <c r="E12" s="14"/>
      <c r="F12" s="14"/>
      <c r="G12" s="14"/>
      <c r="H12" s="15">
        <f t="shared" si="0"/>
        <v>0</v>
      </c>
      <c r="I12" s="20">
        <f t="shared" si="1"/>
        <v>0</v>
      </c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7"/>
      <c r="AH12" s="19">
        <f t="shared" si="2"/>
        <v>0</v>
      </c>
      <c r="AI12" s="13"/>
      <c r="AJ12" s="13"/>
    </row>
    <row r="13" spans="2:36" ht="12.75">
      <c r="B13" s="13"/>
      <c r="C13" s="13"/>
      <c r="D13" s="14"/>
      <c r="E13" s="14"/>
      <c r="F13" s="14"/>
      <c r="G13" s="14"/>
      <c r="H13" s="15">
        <f t="shared" si="0"/>
        <v>0</v>
      </c>
      <c r="I13" s="20">
        <f t="shared" si="1"/>
        <v>0</v>
      </c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7"/>
      <c r="AH13" s="19">
        <f t="shared" si="2"/>
        <v>0</v>
      </c>
      <c r="AI13" s="13"/>
      <c r="AJ13" s="13"/>
    </row>
    <row r="14" spans="2:36" ht="12.75">
      <c r="B14" s="13"/>
      <c r="C14" s="13"/>
      <c r="D14" s="14"/>
      <c r="E14" s="14"/>
      <c r="F14" s="14"/>
      <c r="G14" s="14"/>
      <c r="H14" s="15">
        <f t="shared" si="0"/>
        <v>0</v>
      </c>
      <c r="I14" s="16">
        <f t="shared" si="1"/>
        <v>0</v>
      </c>
      <c r="J14" s="17"/>
      <c r="K14" s="18"/>
      <c r="L14" s="18"/>
      <c r="M14" s="18"/>
      <c r="N14" s="18"/>
      <c r="O14" s="18"/>
      <c r="P14" s="18"/>
      <c r="Q14" s="3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7"/>
      <c r="AH14" s="19">
        <f t="shared" si="2"/>
        <v>0</v>
      </c>
      <c r="AI14" s="13"/>
      <c r="AJ14" s="13"/>
    </row>
    <row r="15" spans="2:36" ht="12.75">
      <c r="B15" s="13"/>
      <c r="C15" s="13"/>
      <c r="D15" s="14"/>
      <c r="E15" s="14"/>
      <c r="F15" s="14"/>
      <c r="G15" s="14"/>
      <c r="H15" s="15">
        <f t="shared" si="0"/>
        <v>0</v>
      </c>
      <c r="I15" s="20">
        <f t="shared" si="1"/>
        <v>0</v>
      </c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7"/>
      <c r="AH15" s="19">
        <f t="shared" si="2"/>
        <v>0</v>
      </c>
      <c r="AI15" s="13"/>
      <c r="AJ15" s="13"/>
    </row>
    <row r="16" spans="2:36" ht="12.75">
      <c r="B16" s="13"/>
      <c r="C16" s="13"/>
      <c r="D16" s="14"/>
      <c r="E16" s="14"/>
      <c r="F16" s="14"/>
      <c r="G16" s="14"/>
      <c r="H16" s="15">
        <f t="shared" si="0"/>
        <v>0</v>
      </c>
      <c r="I16" s="20">
        <f t="shared" si="1"/>
        <v>0</v>
      </c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7"/>
      <c r="AH16" s="19">
        <f t="shared" si="2"/>
        <v>0</v>
      </c>
      <c r="AI16" s="13"/>
      <c r="AJ16" s="13"/>
    </row>
    <row r="17" spans="2:36" ht="12.75">
      <c r="B17" s="13"/>
      <c r="C17" s="13"/>
      <c r="D17" s="14"/>
      <c r="E17" s="14"/>
      <c r="F17" s="14"/>
      <c r="G17" s="14"/>
      <c r="H17" s="15">
        <f t="shared" si="0"/>
        <v>0</v>
      </c>
      <c r="I17" s="20">
        <f t="shared" si="1"/>
        <v>0</v>
      </c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7"/>
      <c r="AH17" s="19">
        <f t="shared" si="2"/>
        <v>0</v>
      </c>
      <c r="AI17" s="13"/>
      <c r="AJ17" s="13"/>
    </row>
    <row r="18" spans="2:36" ht="12.75">
      <c r="B18" s="13"/>
      <c r="C18" s="13"/>
      <c r="D18" s="14"/>
      <c r="E18" s="14"/>
      <c r="F18" s="14"/>
      <c r="G18" s="14"/>
      <c r="H18" s="15">
        <f t="shared" si="0"/>
        <v>0</v>
      </c>
      <c r="I18" s="20">
        <f t="shared" si="1"/>
        <v>0</v>
      </c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7"/>
      <c r="AH18" s="19">
        <f t="shared" si="2"/>
        <v>0</v>
      </c>
      <c r="AI18" s="13"/>
      <c r="AJ18" s="13"/>
    </row>
    <row r="19" spans="2:36" ht="12.75">
      <c r="B19" s="13"/>
      <c r="C19" s="13"/>
      <c r="D19" s="14"/>
      <c r="E19" s="14"/>
      <c r="F19" s="14"/>
      <c r="G19" s="14"/>
      <c r="H19" s="15">
        <f t="shared" si="0"/>
        <v>0</v>
      </c>
      <c r="I19" s="16">
        <f t="shared" si="1"/>
        <v>0</v>
      </c>
      <c r="J19" s="17"/>
      <c r="K19" s="24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7"/>
      <c r="AH19" s="19">
        <f t="shared" si="2"/>
        <v>0</v>
      </c>
      <c r="AI19" s="13"/>
      <c r="AJ19" s="13"/>
    </row>
    <row r="20" spans="2:36" ht="12.75">
      <c r="B20" s="13"/>
      <c r="C20" s="13"/>
      <c r="D20" s="14"/>
      <c r="E20" s="14"/>
      <c r="F20" s="14"/>
      <c r="G20" s="14"/>
      <c r="H20" s="15">
        <f t="shared" si="0"/>
        <v>0</v>
      </c>
      <c r="I20" s="20">
        <f t="shared" si="1"/>
        <v>0</v>
      </c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7"/>
      <c r="AH20" s="19">
        <f t="shared" si="2"/>
        <v>0</v>
      </c>
      <c r="AI20" s="13"/>
      <c r="AJ20" s="13"/>
    </row>
    <row r="21" spans="2:36" ht="12.75">
      <c r="B21" s="13"/>
      <c r="C21" s="13"/>
      <c r="D21" s="14"/>
      <c r="E21" s="14"/>
      <c r="F21" s="14"/>
      <c r="G21" s="14"/>
      <c r="H21" s="15">
        <f t="shared" si="0"/>
        <v>0</v>
      </c>
      <c r="I21" s="20">
        <f t="shared" si="1"/>
        <v>0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7"/>
      <c r="AH21" s="19">
        <f t="shared" si="2"/>
        <v>0</v>
      </c>
      <c r="AI21" s="13"/>
      <c r="AJ21" s="13"/>
    </row>
    <row r="22" spans="2:36" ht="12.75">
      <c r="B22" s="13"/>
      <c r="C22" s="13"/>
      <c r="D22" s="14"/>
      <c r="E22" s="14"/>
      <c r="F22" s="14"/>
      <c r="G22" s="14"/>
      <c r="H22" s="15">
        <f t="shared" si="0"/>
        <v>0</v>
      </c>
      <c r="I22" s="20">
        <f t="shared" si="1"/>
        <v>0</v>
      </c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7"/>
      <c r="AH22" s="19">
        <f t="shared" si="2"/>
        <v>0</v>
      </c>
      <c r="AI22" s="13"/>
      <c r="AJ22" s="13"/>
    </row>
    <row r="23" spans="2:36" ht="12.75">
      <c r="B23" s="13"/>
      <c r="C23" s="13"/>
      <c r="D23" s="14"/>
      <c r="E23" s="14"/>
      <c r="F23" s="14"/>
      <c r="G23" s="14"/>
      <c r="H23" s="15">
        <f t="shared" si="0"/>
        <v>0</v>
      </c>
      <c r="I23" s="20">
        <f t="shared" si="1"/>
        <v>0</v>
      </c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7"/>
      <c r="AH23" s="19">
        <f t="shared" si="2"/>
        <v>0</v>
      </c>
      <c r="AI23" s="13"/>
      <c r="AJ23" s="13"/>
    </row>
    <row r="24" spans="2:36" ht="12.75">
      <c r="B24" s="13"/>
      <c r="C24" s="13"/>
      <c r="D24" s="14"/>
      <c r="E24" s="14"/>
      <c r="F24" s="14"/>
      <c r="G24" s="14"/>
      <c r="H24" s="15">
        <f t="shared" si="0"/>
        <v>0</v>
      </c>
      <c r="I24" s="20">
        <f t="shared" si="1"/>
        <v>0</v>
      </c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7"/>
      <c r="AH24" s="19">
        <f t="shared" si="2"/>
        <v>0</v>
      </c>
      <c r="AI24" s="13"/>
      <c r="AJ24" s="13"/>
    </row>
    <row r="25" spans="2:36" ht="12.75">
      <c r="B25" s="13"/>
      <c r="C25" s="13"/>
      <c r="D25" s="14"/>
      <c r="E25" s="14"/>
      <c r="F25" s="14"/>
      <c r="G25" s="14"/>
      <c r="H25" s="15">
        <f t="shared" si="0"/>
        <v>0</v>
      </c>
      <c r="I25" s="20">
        <f t="shared" si="1"/>
        <v>0</v>
      </c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7"/>
      <c r="AH25" s="19">
        <f t="shared" si="2"/>
        <v>0</v>
      </c>
      <c r="AI25" s="13"/>
      <c r="AJ25" s="13"/>
    </row>
    <row r="26" spans="2:36" ht="12.75">
      <c r="B26" s="13"/>
      <c r="C26" s="13"/>
      <c r="D26" s="14"/>
      <c r="E26" s="14"/>
      <c r="F26" s="14"/>
      <c r="G26" s="14"/>
      <c r="H26" s="15">
        <f aca="true" t="shared" si="3" ref="H26:H65">SUM((COUNTIF(K26:AC26,"E"))+COUNTIF(K26:AC26,"&gt;0"))</f>
        <v>0</v>
      </c>
      <c r="I26" s="20">
        <f aca="true" t="shared" si="4" ref="I26:I65">SUM(J26:AF26)</f>
        <v>0</v>
      </c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7"/>
      <c r="AH26" s="19">
        <f t="shared" si="2"/>
        <v>0</v>
      </c>
      <c r="AI26" s="13"/>
      <c r="AJ26" s="13"/>
    </row>
    <row r="27" spans="2:36" ht="12.75">
      <c r="B27" s="13"/>
      <c r="C27" s="13"/>
      <c r="D27" s="14"/>
      <c r="E27" s="14"/>
      <c r="F27" s="14"/>
      <c r="G27" s="14"/>
      <c r="H27" s="15">
        <f t="shared" si="3"/>
        <v>0</v>
      </c>
      <c r="I27" s="20">
        <f t="shared" si="4"/>
        <v>0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7"/>
      <c r="AH27" s="19"/>
      <c r="AI27" s="13"/>
      <c r="AJ27" s="13"/>
    </row>
    <row r="28" spans="2:36" ht="12.75">
      <c r="B28" s="13"/>
      <c r="C28" s="13"/>
      <c r="D28" s="14"/>
      <c r="E28" s="14"/>
      <c r="F28" s="14"/>
      <c r="G28" s="14"/>
      <c r="H28" s="15">
        <f t="shared" si="3"/>
        <v>0</v>
      </c>
      <c r="I28" s="20">
        <f t="shared" si="4"/>
        <v>0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7"/>
      <c r="AH28" s="19">
        <f aca="true" t="shared" si="5" ref="AH28:AH65">SUM(K28:AF28)</f>
        <v>0</v>
      </c>
      <c r="AI28" s="17"/>
      <c r="AJ28" s="17"/>
    </row>
    <row r="29" spans="2:36" ht="12.75">
      <c r="B29" s="13"/>
      <c r="C29" s="13"/>
      <c r="D29" s="14"/>
      <c r="E29" s="14"/>
      <c r="F29" s="40"/>
      <c r="G29" s="14"/>
      <c r="H29" s="15">
        <f t="shared" si="3"/>
        <v>0</v>
      </c>
      <c r="I29" s="20">
        <f t="shared" si="4"/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7"/>
      <c r="AH29" s="19">
        <f t="shared" si="5"/>
        <v>0</v>
      </c>
      <c r="AI29" s="13"/>
      <c r="AJ29" s="13"/>
    </row>
    <row r="30" spans="2:36" ht="12.75">
      <c r="B30" s="13"/>
      <c r="C30" s="13"/>
      <c r="D30" s="14"/>
      <c r="E30" s="14"/>
      <c r="F30" s="14"/>
      <c r="G30" s="14"/>
      <c r="H30" s="15">
        <f t="shared" si="3"/>
        <v>0</v>
      </c>
      <c r="I30" s="16">
        <f t="shared" si="4"/>
        <v>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7"/>
      <c r="AH30" s="19">
        <f t="shared" si="5"/>
        <v>0</v>
      </c>
      <c r="AI30" s="13"/>
      <c r="AJ30" s="13"/>
    </row>
    <row r="31" spans="2:36" ht="12.75">
      <c r="B31" s="13"/>
      <c r="C31" s="13"/>
      <c r="D31" s="14"/>
      <c r="E31" s="14"/>
      <c r="F31" s="14"/>
      <c r="G31" s="14"/>
      <c r="H31" s="15">
        <f t="shared" si="3"/>
        <v>0</v>
      </c>
      <c r="I31" s="20">
        <f t="shared" si="4"/>
        <v>0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7"/>
      <c r="AH31" s="19">
        <f t="shared" si="5"/>
        <v>0</v>
      </c>
      <c r="AI31" s="13"/>
      <c r="AJ31" s="13"/>
    </row>
    <row r="32" spans="2:36" ht="12.75">
      <c r="B32" s="13"/>
      <c r="C32" s="13"/>
      <c r="D32" s="14"/>
      <c r="E32" s="14"/>
      <c r="F32" s="14"/>
      <c r="G32" s="14"/>
      <c r="H32" s="15">
        <f t="shared" si="3"/>
        <v>0</v>
      </c>
      <c r="I32" s="20">
        <f t="shared" si="4"/>
        <v>0</v>
      </c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7"/>
      <c r="AH32" s="19">
        <f t="shared" si="5"/>
        <v>0</v>
      </c>
      <c r="AI32" s="13"/>
      <c r="AJ32" s="13"/>
    </row>
    <row r="33" spans="2:36" ht="12.75">
      <c r="B33" s="13"/>
      <c r="C33" s="13"/>
      <c r="D33" s="14"/>
      <c r="E33" s="14"/>
      <c r="F33" s="14"/>
      <c r="G33" s="14"/>
      <c r="H33" s="15">
        <f t="shared" si="3"/>
        <v>0</v>
      </c>
      <c r="I33" s="20">
        <f t="shared" si="4"/>
        <v>0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7"/>
      <c r="AH33" s="19">
        <f t="shared" si="5"/>
        <v>0</v>
      </c>
      <c r="AI33" s="13"/>
      <c r="AJ33" s="13"/>
    </row>
    <row r="34" spans="2:36" ht="12.75">
      <c r="B34" s="13"/>
      <c r="C34" s="13"/>
      <c r="D34" s="14"/>
      <c r="E34" s="14"/>
      <c r="F34" s="14"/>
      <c r="G34" s="14"/>
      <c r="H34" s="15">
        <f t="shared" si="3"/>
        <v>0</v>
      </c>
      <c r="I34" s="20">
        <f t="shared" si="4"/>
        <v>0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7"/>
      <c r="AH34" s="19">
        <f t="shared" si="5"/>
        <v>0</v>
      </c>
      <c r="AI34" s="13"/>
      <c r="AJ34" s="13"/>
    </row>
    <row r="35" spans="2:36" ht="12.75">
      <c r="B35" s="13"/>
      <c r="C35" s="13"/>
      <c r="D35" s="14"/>
      <c r="E35" s="14"/>
      <c r="F35" s="14"/>
      <c r="G35" s="14"/>
      <c r="H35" s="15">
        <f t="shared" si="3"/>
        <v>0</v>
      </c>
      <c r="I35" s="20">
        <f t="shared" si="4"/>
        <v>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7"/>
      <c r="AH35" s="19">
        <f t="shared" si="5"/>
        <v>0</v>
      </c>
      <c r="AI35" s="13"/>
      <c r="AJ35" s="13"/>
    </row>
    <row r="36" spans="2:36" ht="12.75">
      <c r="B36" s="13"/>
      <c r="C36" s="13"/>
      <c r="D36" s="14"/>
      <c r="E36" s="14"/>
      <c r="F36" s="14"/>
      <c r="G36" s="14"/>
      <c r="H36" s="15">
        <f t="shared" si="3"/>
        <v>0</v>
      </c>
      <c r="I36" s="20">
        <f t="shared" si="4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7"/>
      <c r="AH36" s="19">
        <f t="shared" si="5"/>
        <v>0</v>
      </c>
      <c r="AI36" s="13"/>
      <c r="AJ36" s="13"/>
    </row>
    <row r="37" spans="2:36" ht="12.75">
      <c r="B37" s="13"/>
      <c r="C37" s="13"/>
      <c r="D37" s="14"/>
      <c r="E37" s="14"/>
      <c r="F37" s="14"/>
      <c r="G37" s="14"/>
      <c r="H37" s="15">
        <f t="shared" si="3"/>
        <v>0</v>
      </c>
      <c r="I37" s="20">
        <f t="shared" si="4"/>
        <v>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7"/>
      <c r="AH37" s="19">
        <f t="shared" si="5"/>
        <v>0</v>
      </c>
      <c r="AI37" s="13"/>
      <c r="AJ37" s="13"/>
    </row>
    <row r="38" spans="2:36" ht="12.75">
      <c r="B38" s="13"/>
      <c r="C38" s="13"/>
      <c r="D38" s="14"/>
      <c r="E38" s="40"/>
      <c r="F38" s="14"/>
      <c r="G38" s="14"/>
      <c r="H38" s="15">
        <f t="shared" si="3"/>
        <v>0</v>
      </c>
      <c r="I38" s="16">
        <f t="shared" si="4"/>
        <v>0</v>
      </c>
      <c r="J38" s="17"/>
      <c r="K38" s="2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7"/>
      <c r="AH38" s="19">
        <f t="shared" si="5"/>
        <v>0</v>
      </c>
      <c r="AI38" s="13"/>
      <c r="AJ38" s="13"/>
    </row>
    <row r="39" spans="2:36" ht="12.75">
      <c r="B39" s="13"/>
      <c r="C39" s="13"/>
      <c r="D39" s="14"/>
      <c r="E39" s="14"/>
      <c r="F39" s="14"/>
      <c r="G39" s="14"/>
      <c r="H39" s="15">
        <f t="shared" si="3"/>
        <v>0</v>
      </c>
      <c r="I39" s="20">
        <f t="shared" si="4"/>
        <v>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7"/>
      <c r="AH39" s="19">
        <f t="shared" si="5"/>
        <v>0</v>
      </c>
      <c r="AI39" s="13"/>
      <c r="AJ39" s="13"/>
    </row>
    <row r="40" spans="2:36" ht="12.75">
      <c r="B40" s="13"/>
      <c r="C40" s="13"/>
      <c r="D40" s="14"/>
      <c r="E40" s="14"/>
      <c r="F40" s="14"/>
      <c r="G40" s="14"/>
      <c r="H40" s="15">
        <f t="shared" si="3"/>
        <v>0</v>
      </c>
      <c r="I40" s="20">
        <f t="shared" si="4"/>
        <v>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7"/>
      <c r="AH40" s="19">
        <f t="shared" si="5"/>
        <v>0</v>
      </c>
      <c r="AI40" s="13"/>
      <c r="AJ40" s="13"/>
    </row>
    <row r="41" spans="2:36" ht="12.75">
      <c r="B41" s="13"/>
      <c r="C41" s="13"/>
      <c r="D41" s="14"/>
      <c r="E41" s="14"/>
      <c r="F41" s="40"/>
      <c r="G41" s="14"/>
      <c r="H41" s="15">
        <f t="shared" si="3"/>
        <v>0</v>
      </c>
      <c r="I41" s="20">
        <f t="shared" si="4"/>
        <v>0</v>
      </c>
      <c r="J41" s="17"/>
      <c r="K41" s="18"/>
      <c r="L41" s="18"/>
      <c r="M41" s="39"/>
      <c r="N41" s="3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7"/>
      <c r="AH41" s="19">
        <f t="shared" si="5"/>
        <v>0</v>
      </c>
      <c r="AI41" s="13"/>
      <c r="AJ41" s="13"/>
    </row>
    <row r="42" spans="2:36" ht="12.75">
      <c r="B42" s="13"/>
      <c r="C42" s="13"/>
      <c r="D42" s="14"/>
      <c r="E42" s="14"/>
      <c r="F42" s="14"/>
      <c r="G42" s="14"/>
      <c r="H42" s="15">
        <f t="shared" si="3"/>
        <v>0</v>
      </c>
      <c r="I42" s="20">
        <f t="shared" si="4"/>
        <v>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7"/>
      <c r="AH42" s="19">
        <f t="shared" si="5"/>
        <v>0</v>
      </c>
      <c r="AI42" s="13"/>
      <c r="AJ42" s="13"/>
    </row>
    <row r="43" spans="2:36" ht="12.75">
      <c r="B43" s="13"/>
      <c r="C43" s="13"/>
      <c r="D43" s="14"/>
      <c r="E43" s="14"/>
      <c r="F43" s="14"/>
      <c r="G43" s="14"/>
      <c r="H43" s="15">
        <f t="shared" si="3"/>
        <v>0</v>
      </c>
      <c r="I43" s="20">
        <f t="shared" si="4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7"/>
      <c r="AH43" s="19">
        <f t="shared" si="5"/>
        <v>0</v>
      </c>
      <c r="AI43" s="13"/>
      <c r="AJ43" s="13"/>
    </row>
    <row r="44" spans="2:36" ht="12.75">
      <c r="B44" s="13"/>
      <c r="C44" s="13"/>
      <c r="D44" s="14"/>
      <c r="E44" s="14"/>
      <c r="F44" s="14"/>
      <c r="G44" s="14"/>
      <c r="H44" s="15">
        <f t="shared" si="3"/>
        <v>0</v>
      </c>
      <c r="I44" s="20">
        <f t="shared" si="4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7"/>
      <c r="AH44" s="19">
        <f t="shared" si="5"/>
        <v>0</v>
      </c>
      <c r="AI44" s="13"/>
      <c r="AJ44" s="13"/>
    </row>
    <row r="45" spans="2:36" ht="12.75">
      <c r="B45" s="13"/>
      <c r="C45" s="13"/>
      <c r="D45" s="14"/>
      <c r="E45" s="14"/>
      <c r="F45" s="14"/>
      <c r="G45" s="14"/>
      <c r="H45" s="15">
        <f t="shared" si="3"/>
        <v>0</v>
      </c>
      <c r="I45" s="20">
        <f t="shared" si="4"/>
        <v>0</v>
      </c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7"/>
      <c r="AH45" s="19">
        <f t="shared" si="5"/>
        <v>0</v>
      </c>
      <c r="AI45" s="13"/>
      <c r="AJ45" s="13"/>
    </row>
    <row r="46" spans="2:36" ht="12.75">
      <c r="B46" s="13"/>
      <c r="C46" s="13"/>
      <c r="D46" s="14"/>
      <c r="E46" s="14"/>
      <c r="F46" s="14"/>
      <c r="G46" s="14"/>
      <c r="H46" s="15">
        <f t="shared" si="3"/>
        <v>0</v>
      </c>
      <c r="I46" s="20">
        <f t="shared" si="4"/>
        <v>0</v>
      </c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7"/>
      <c r="AH46" s="19">
        <f t="shared" si="5"/>
        <v>0</v>
      </c>
      <c r="AI46" s="13"/>
      <c r="AJ46" s="13"/>
    </row>
    <row r="47" spans="2:36" ht="12.75">
      <c r="B47" s="13"/>
      <c r="C47" s="13"/>
      <c r="D47" s="14"/>
      <c r="E47" s="14"/>
      <c r="F47" s="14"/>
      <c r="G47" s="14"/>
      <c r="H47" s="15">
        <f t="shared" si="3"/>
        <v>0</v>
      </c>
      <c r="I47" s="20">
        <f t="shared" si="4"/>
        <v>0</v>
      </c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7"/>
      <c r="AH47" s="19">
        <f t="shared" si="5"/>
        <v>0</v>
      </c>
      <c r="AI47" s="13"/>
      <c r="AJ47" s="13"/>
    </row>
    <row r="48" spans="2:36" ht="12.75">
      <c r="B48" s="13"/>
      <c r="C48" s="13"/>
      <c r="D48" s="14"/>
      <c r="E48" s="14"/>
      <c r="F48" s="14"/>
      <c r="G48" s="14"/>
      <c r="H48" s="15">
        <f t="shared" si="3"/>
        <v>0</v>
      </c>
      <c r="I48" s="20">
        <f t="shared" si="4"/>
        <v>0</v>
      </c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7"/>
      <c r="AH48" s="19">
        <f t="shared" si="5"/>
        <v>0</v>
      </c>
      <c r="AI48" s="13"/>
      <c r="AJ48" s="13"/>
    </row>
    <row r="49" spans="2:36" ht="12.75">
      <c r="B49" s="13"/>
      <c r="C49" s="13"/>
      <c r="D49" s="14"/>
      <c r="E49" s="14"/>
      <c r="F49" s="14"/>
      <c r="G49" s="14"/>
      <c r="H49" s="15">
        <f t="shared" si="3"/>
        <v>0</v>
      </c>
      <c r="I49" s="20">
        <f t="shared" si="4"/>
        <v>0</v>
      </c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7"/>
      <c r="AH49" s="19">
        <f t="shared" si="5"/>
        <v>0</v>
      </c>
      <c r="AI49" s="13"/>
      <c r="AJ49" s="13"/>
    </row>
    <row r="50" spans="2:36" ht="12.75">
      <c r="B50" s="13"/>
      <c r="C50" s="13"/>
      <c r="D50" s="14"/>
      <c r="E50" s="14"/>
      <c r="F50" s="14"/>
      <c r="G50" s="14"/>
      <c r="H50" s="15">
        <f t="shared" si="3"/>
        <v>0</v>
      </c>
      <c r="I50" s="20">
        <f t="shared" si="4"/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7"/>
      <c r="AH50" s="19">
        <f t="shared" si="5"/>
        <v>0</v>
      </c>
      <c r="AI50" s="13"/>
      <c r="AJ50" s="13"/>
    </row>
    <row r="51" spans="2:36" ht="12.75">
      <c r="B51" s="17"/>
      <c r="C51" s="17"/>
      <c r="D51" s="12"/>
      <c r="E51" s="12"/>
      <c r="F51" s="14"/>
      <c r="G51" s="14"/>
      <c r="H51" s="15">
        <f t="shared" si="3"/>
        <v>0</v>
      </c>
      <c r="I51" s="20">
        <f t="shared" si="4"/>
        <v>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7"/>
      <c r="AH51" s="19">
        <f t="shared" si="5"/>
        <v>0</v>
      </c>
      <c r="AI51" s="17"/>
      <c r="AJ51" s="17"/>
    </row>
    <row r="52" spans="2:36" ht="12.75">
      <c r="B52" s="13"/>
      <c r="C52" s="13"/>
      <c r="D52" s="14"/>
      <c r="E52" s="14"/>
      <c r="F52" s="14"/>
      <c r="G52" s="14"/>
      <c r="H52" s="15">
        <f t="shared" si="3"/>
        <v>0</v>
      </c>
      <c r="I52" s="20">
        <f t="shared" si="4"/>
        <v>0</v>
      </c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7"/>
      <c r="AH52" s="19">
        <f t="shared" si="5"/>
        <v>0</v>
      </c>
      <c r="AI52" s="13"/>
      <c r="AJ52" s="13"/>
    </row>
    <row r="53" spans="2:36" ht="12.75">
      <c r="B53" s="13"/>
      <c r="C53" s="13"/>
      <c r="D53" s="14"/>
      <c r="E53" s="12"/>
      <c r="F53" s="14"/>
      <c r="G53" s="14"/>
      <c r="H53" s="15">
        <f t="shared" si="3"/>
        <v>0</v>
      </c>
      <c r="I53" s="20">
        <f t="shared" si="4"/>
        <v>0</v>
      </c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"/>
      <c r="AH53" s="19">
        <f t="shared" si="5"/>
        <v>0</v>
      </c>
      <c r="AI53" s="13"/>
      <c r="AJ53" s="13"/>
    </row>
    <row r="54" spans="2:36" ht="12.75">
      <c r="B54" s="13"/>
      <c r="C54" s="13"/>
      <c r="D54" s="14"/>
      <c r="E54" s="14"/>
      <c r="F54" s="14"/>
      <c r="G54" s="14"/>
      <c r="H54" s="15">
        <f t="shared" si="3"/>
        <v>0</v>
      </c>
      <c r="I54" s="20">
        <f t="shared" si="4"/>
        <v>0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7"/>
      <c r="AH54" s="19">
        <f t="shared" si="5"/>
        <v>0</v>
      </c>
      <c r="AI54" s="13"/>
      <c r="AJ54" s="13"/>
    </row>
    <row r="55" spans="2:36" ht="12.75">
      <c r="B55" s="13"/>
      <c r="C55" s="13"/>
      <c r="D55" s="14"/>
      <c r="E55" s="14"/>
      <c r="F55" s="14"/>
      <c r="G55" s="14"/>
      <c r="H55" s="15">
        <f t="shared" si="3"/>
        <v>0</v>
      </c>
      <c r="I55" s="20">
        <f t="shared" si="4"/>
        <v>0</v>
      </c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7"/>
      <c r="AH55" s="19">
        <f t="shared" si="5"/>
        <v>0</v>
      </c>
      <c r="AI55" s="13"/>
      <c r="AJ55" s="13"/>
    </row>
    <row r="56" spans="2:36" ht="12.75">
      <c r="B56" s="13"/>
      <c r="C56" s="13"/>
      <c r="D56" s="14"/>
      <c r="E56" s="40"/>
      <c r="F56" s="40"/>
      <c r="G56" s="14"/>
      <c r="H56" s="15">
        <f t="shared" si="3"/>
        <v>0</v>
      </c>
      <c r="I56" s="20">
        <f t="shared" si="4"/>
        <v>0</v>
      </c>
      <c r="J56" s="17"/>
      <c r="K56" s="18"/>
      <c r="L56" s="18"/>
      <c r="M56" s="39"/>
      <c r="N56" s="3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7"/>
      <c r="AH56" s="19">
        <f t="shared" si="5"/>
        <v>0</v>
      </c>
      <c r="AI56" s="13"/>
      <c r="AJ56" s="13"/>
    </row>
    <row r="57" spans="2:36" ht="12.75">
      <c r="B57" s="13"/>
      <c r="C57" s="13"/>
      <c r="D57" s="14"/>
      <c r="E57" s="14"/>
      <c r="F57" s="14"/>
      <c r="G57" s="14"/>
      <c r="H57" s="15">
        <f t="shared" si="3"/>
        <v>0</v>
      </c>
      <c r="I57" s="20">
        <f t="shared" si="4"/>
        <v>0</v>
      </c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7"/>
      <c r="AH57" s="19">
        <f t="shared" si="5"/>
        <v>0</v>
      </c>
      <c r="AI57" s="13"/>
      <c r="AJ57" s="13"/>
    </row>
    <row r="58" spans="2:36" ht="12.75">
      <c r="B58" s="13"/>
      <c r="C58" s="13"/>
      <c r="D58" s="14"/>
      <c r="E58" s="14"/>
      <c r="F58" s="14"/>
      <c r="G58" s="14"/>
      <c r="H58" s="15">
        <f t="shared" si="3"/>
        <v>0</v>
      </c>
      <c r="I58" s="20">
        <f t="shared" si="4"/>
        <v>0</v>
      </c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7"/>
      <c r="AH58" s="19">
        <f t="shared" si="5"/>
        <v>0</v>
      </c>
      <c r="AI58" s="13"/>
      <c r="AJ58" s="13"/>
    </row>
    <row r="59" spans="2:36" ht="12.75">
      <c r="B59" s="13"/>
      <c r="C59" s="13"/>
      <c r="D59" s="14"/>
      <c r="E59" s="14"/>
      <c r="F59" s="14"/>
      <c r="G59" s="14"/>
      <c r="H59" s="15">
        <f t="shared" si="3"/>
        <v>0</v>
      </c>
      <c r="I59" s="20">
        <f t="shared" si="4"/>
        <v>0</v>
      </c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7"/>
      <c r="AH59" s="19">
        <f t="shared" si="5"/>
        <v>0</v>
      </c>
      <c r="AI59" s="13"/>
      <c r="AJ59" s="13"/>
    </row>
    <row r="60" spans="2:36" ht="12.75">
      <c r="B60" s="13"/>
      <c r="C60" s="13"/>
      <c r="D60" s="14"/>
      <c r="E60" s="14"/>
      <c r="F60" s="14"/>
      <c r="G60" s="14"/>
      <c r="H60" s="15">
        <f t="shared" si="3"/>
        <v>0</v>
      </c>
      <c r="I60" s="20">
        <f t="shared" si="4"/>
        <v>0</v>
      </c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7"/>
      <c r="AH60" s="19">
        <f t="shared" si="5"/>
        <v>0</v>
      </c>
      <c r="AI60" s="13"/>
      <c r="AJ60" s="13"/>
    </row>
    <row r="61" spans="2:36" ht="12.75">
      <c r="B61" s="13"/>
      <c r="C61" s="13"/>
      <c r="D61" s="14"/>
      <c r="E61" s="14"/>
      <c r="F61" s="14"/>
      <c r="G61" s="14"/>
      <c r="H61" s="15">
        <f t="shared" si="3"/>
        <v>0</v>
      </c>
      <c r="I61" s="20">
        <f t="shared" si="4"/>
        <v>0</v>
      </c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7"/>
      <c r="AH61" s="19">
        <f t="shared" si="5"/>
        <v>0</v>
      </c>
      <c r="AI61" s="13"/>
      <c r="AJ61" s="13"/>
    </row>
    <row r="62" spans="2:36" ht="12.75">
      <c r="B62" s="13"/>
      <c r="C62" s="13"/>
      <c r="D62" s="14"/>
      <c r="E62" s="14"/>
      <c r="F62" s="14"/>
      <c r="G62" s="14"/>
      <c r="H62" s="15">
        <f t="shared" si="3"/>
        <v>0</v>
      </c>
      <c r="I62" s="20">
        <f t="shared" si="4"/>
        <v>0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7"/>
      <c r="AH62" s="19">
        <f t="shared" si="5"/>
        <v>0</v>
      </c>
      <c r="AI62" s="13"/>
      <c r="AJ62" s="13"/>
    </row>
    <row r="63" spans="2:36" ht="12.75">
      <c r="B63" s="13"/>
      <c r="C63" s="13"/>
      <c r="D63" s="14"/>
      <c r="E63" s="14"/>
      <c r="F63" s="14"/>
      <c r="G63" s="14"/>
      <c r="H63" s="15">
        <f t="shared" si="3"/>
        <v>0</v>
      </c>
      <c r="I63" s="20">
        <f t="shared" si="4"/>
        <v>0</v>
      </c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7"/>
      <c r="AH63" s="19">
        <f t="shared" si="5"/>
        <v>0</v>
      </c>
      <c r="AI63" s="13"/>
      <c r="AJ63" s="13"/>
    </row>
    <row r="64" spans="2:36" ht="12.75">
      <c r="B64" s="13"/>
      <c r="C64" s="13"/>
      <c r="D64" s="14"/>
      <c r="E64" s="14"/>
      <c r="F64" s="14"/>
      <c r="G64" s="14"/>
      <c r="H64" s="15">
        <f t="shared" si="3"/>
        <v>0</v>
      </c>
      <c r="I64" s="20">
        <f t="shared" si="4"/>
        <v>0</v>
      </c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7"/>
      <c r="AH64" s="19">
        <f t="shared" si="5"/>
        <v>0</v>
      </c>
      <c r="AI64" s="13"/>
      <c r="AJ64" s="13"/>
    </row>
    <row r="65" spans="2:36" ht="12.75">
      <c r="B65" s="13"/>
      <c r="C65" s="13"/>
      <c r="D65" s="14"/>
      <c r="E65" s="14"/>
      <c r="F65" s="14"/>
      <c r="G65" s="14"/>
      <c r="H65" s="15">
        <f t="shared" si="3"/>
        <v>0</v>
      </c>
      <c r="I65" s="20">
        <f t="shared" si="4"/>
        <v>0</v>
      </c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7"/>
      <c r="AH65" s="19">
        <f t="shared" si="5"/>
        <v>0</v>
      </c>
      <c r="AI65" s="13"/>
      <c r="AJ65" s="13"/>
    </row>
    <row r="66" spans="2:36" ht="12.75">
      <c r="B66" s="13"/>
      <c r="C66" s="13"/>
      <c r="D66" s="14"/>
      <c r="E66" s="14"/>
      <c r="F66" s="14"/>
      <c r="G66" s="14"/>
      <c r="H66" s="15"/>
      <c r="I66" s="20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7"/>
      <c r="AH66" s="19"/>
      <c r="AI66" s="13"/>
      <c r="AJ66" s="13"/>
    </row>
    <row r="67" spans="2:36" ht="12.75">
      <c r="B67" s="13"/>
      <c r="C67" s="13"/>
      <c r="D67" s="14"/>
      <c r="E67" s="14"/>
      <c r="F67" s="14"/>
      <c r="G67" s="14"/>
      <c r="H67" s="15"/>
      <c r="I67" s="20"/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7"/>
      <c r="AH67" s="19"/>
      <c r="AI67" s="13"/>
      <c r="AJ67" s="13"/>
    </row>
    <row r="68" spans="2:36" ht="12.75">
      <c r="B68" s="13"/>
      <c r="C68" s="13"/>
      <c r="D68" s="14"/>
      <c r="E68" s="14"/>
      <c r="F68" s="14"/>
      <c r="G68" s="14"/>
      <c r="H68" s="15"/>
      <c r="I68" s="20"/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7"/>
      <c r="AH68" s="19"/>
      <c r="AI68" s="13"/>
      <c r="AJ68" s="13"/>
    </row>
    <row r="69" spans="2:36" ht="12.75">
      <c r="B69" s="13"/>
      <c r="C69" s="13"/>
      <c r="D69" s="14"/>
      <c r="E69" s="14"/>
      <c r="F69" s="14"/>
      <c r="G69" s="14"/>
      <c r="H69" s="15"/>
      <c r="I69" s="20"/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7"/>
      <c r="AH69" s="19"/>
      <c r="AI69" s="13"/>
      <c r="AJ69" s="13"/>
    </row>
    <row r="70" spans="2:36" ht="12.75">
      <c r="B70" s="13"/>
      <c r="C70" s="13"/>
      <c r="D70" s="14"/>
      <c r="E70" s="14"/>
      <c r="F70" s="14"/>
      <c r="G70" s="14"/>
      <c r="H70" s="15"/>
      <c r="I70" s="16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7"/>
      <c r="AH70" s="19"/>
      <c r="AI70" s="13"/>
      <c r="AJ70" s="13"/>
    </row>
    <row r="71" spans="2:36" ht="12.75">
      <c r="B71" s="17"/>
      <c r="C71" s="17"/>
      <c r="D71" s="12"/>
      <c r="E71" s="12"/>
      <c r="F71" s="12"/>
      <c r="G71" s="12"/>
      <c r="H71" s="26"/>
      <c r="I71" s="20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7"/>
      <c r="AH71" s="19"/>
      <c r="AI71" s="13"/>
      <c r="AJ71" s="13"/>
    </row>
    <row r="72" spans="2:36" ht="12.75">
      <c r="B72" s="17"/>
      <c r="C72" s="17"/>
      <c r="D72" s="12"/>
      <c r="E72" s="12"/>
      <c r="F72" s="12"/>
      <c r="G72" s="12"/>
      <c r="H72" s="26"/>
      <c r="I72" s="20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7"/>
      <c r="AH72" s="19"/>
      <c r="AI72" s="13"/>
      <c r="AJ72" s="13"/>
    </row>
    <row r="73" spans="2:36" ht="12.75">
      <c r="B73" s="17" t="s">
        <v>20</v>
      </c>
      <c r="C73" s="17" t="s">
        <v>17</v>
      </c>
      <c r="D73" s="12"/>
      <c r="E73" s="12"/>
      <c r="F73" s="12"/>
      <c r="G73" s="12"/>
      <c r="H73" s="26"/>
      <c r="I73" s="20">
        <f>SUM(J73:AF73)</f>
        <v>0</v>
      </c>
      <c r="J73" s="17"/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/>
      <c r="R73" s="18"/>
      <c r="S73" s="18"/>
      <c r="T73" s="18">
        <v>0</v>
      </c>
      <c r="U73" s="18">
        <v>0</v>
      </c>
      <c r="V73" s="18">
        <v>0</v>
      </c>
      <c r="W73" s="18"/>
      <c r="X73" s="18">
        <v>0</v>
      </c>
      <c r="Y73" s="18">
        <v>0</v>
      </c>
      <c r="Z73" s="18">
        <v>0</v>
      </c>
      <c r="AA73" s="18"/>
      <c r="AB73" s="18"/>
      <c r="AC73" s="18"/>
      <c r="AD73" s="18"/>
      <c r="AE73" s="18"/>
      <c r="AF73" s="18"/>
      <c r="AG73" s="17"/>
      <c r="AH73" s="18"/>
      <c r="AI73" s="13"/>
      <c r="AJ73" s="13"/>
    </row>
    <row r="74" spans="2:36" ht="12.75">
      <c r="B74" s="17"/>
      <c r="C74" s="17"/>
      <c r="D74" s="12"/>
      <c r="E74" s="12"/>
      <c r="F74" s="12"/>
      <c r="G74" s="12"/>
      <c r="H74" s="26"/>
      <c r="I74" s="20"/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7"/>
      <c r="AH74" s="18"/>
      <c r="AI74" s="13"/>
      <c r="AJ74" s="13"/>
    </row>
    <row r="75" spans="2:36" ht="12.75">
      <c r="B75" s="17" t="s">
        <v>21</v>
      </c>
      <c r="C75" s="17" t="s">
        <v>30</v>
      </c>
      <c r="D75" s="12"/>
      <c r="E75" s="12"/>
      <c r="F75" s="12"/>
      <c r="G75" s="12"/>
      <c r="H75" s="26"/>
      <c r="I75" s="20">
        <f>SUM(J75:AF75)</f>
        <v>0</v>
      </c>
      <c r="J75" s="17"/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/>
      <c r="R75" s="18"/>
      <c r="S75" s="18"/>
      <c r="T75" s="18">
        <v>0</v>
      </c>
      <c r="U75" s="18">
        <v>0</v>
      </c>
      <c r="V75" s="18">
        <v>0</v>
      </c>
      <c r="W75" s="18"/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/>
      <c r="AD75" s="18"/>
      <c r="AE75" s="18"/>
      <c r="AF75" s="18"/>
      <c r="AG75" s="17"/>
      <c r="AH75" s="18"/>
      <c r="AI75" s="13"/>
      <c r="AJ75" s="13"/>
    </row>
    <row r="76" spans="2:36" ht="12.75">
      <c r="B76" s="17"/>
      <c r="C76" s="17"/>
      <c r="D76" s="12"/>
      <c r="E76" s="12"/>
      <c r="F76" s="12"/>
      <c r="G76" s="12"/>
      <c r="H76" s="26"/>
      <c r="I76" s="20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7"/>
      <c r="AH76" s="18"/>
      <c r="AI76" s="13"/>
      <c r="AJ76" s="13"/>
    </row>
    <row r="77" spans="2:36" ht="12.75">
      <c r="B77" s="17"/>
      <c r="C77" s="17"/>
      <c r="D77" s="12"/>
      <c r="E77" s="12"/>
      <c r="F77" s="12"/>
      <c r="G77" s="12"/>
      <c r="H77" s="26"/>
      <c r="I77" s="27">
        <f>SUM(I10:I75)</f>
        <v>0</v>
      </c>
      <c r="J77" s="17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8"/>
      <c r="AG77" s="17"/>
      <c r="AH77" s="28"/>
      <c r="AI77" s="13"/>
      <c r="AJ77" s="13"/>
    </row>
    <row r="79" spans="11:31" ht="12.75">
      <c r="K79" s="26">
        <f aca="true" t="shared" si="6" ref="K79:P79">SUM((COUNTIF(K10:K72,"E")+COUNTIF(K10:K72,"p")+COUNTIF(K10:K72,"NS")+COUNTIF(K10:K72,"&gt;0")+COUNTIF(K10:K72,"lrca")))</f>
        <v>0</v>
      </c>
      <c r="L79" s="26">
        <f t="shared" si="6"/>
        <v>0</v>
      </c>
      <c r="M79" s="26">
        <f t="shared" si="6"/>
        <v>0</v>
      </c>
      <c r="N79" s="26">
        <f t="shared" si="6"/>
        <v>0</v>
      </c>
      <c r="O79" s="26">
        <f t="shared" si="6"/>
        <v>0</v>
      </c>
      <c r="P79" s="26">
        <f t="shared" si="6"/>
        <v>0</v>
      </c>
      <c r="Q79" s="26"/>
      <c r="R79" s="26"/>
      <c r="S79" s="26"/>
      <c r="T79" s="26">
        <f>SUM((COUNTIF(T10:T72,"E")+COUNTIF(T10:T72,"p")+COUNTIF(T10:T72,"NS")+COUNTIF(T10:T72,"&gt;0")+COUNTIF(T10:T72,"lrca")))</f>
        <v>0</v>
      </c>
      <c r="U79" s="26">
        <f>SUM((COUNTIF(U10:U72,"E")+COUNTIF(U10:U72,"p")+COUNTIF(U10:U72,"NS")+COUNTIF(U10:U72,"&gt;0")+COUNTIF(U10:U72,"lrca")))</f>
        <v>0</v>
      </c>
      <c r="V79" s="26">
        <f>SUM((COUNTIF(V10:V72,"E")+COUNTIF(V10:V72,"p")+COUNTIF(V10:V72,"NS")+COUNTIF(V10:V72,"&gt;0")+COUNTIF(V10:V72,"lrca")))</f>
        <v>0</v>
      </c>
      <c r="W79" s="26"/>
      <c r="X79" s="26">
        <f>SUM((COUNTIF(X10:X72,"E")+COUNTIF(X10:X72,"p")+COUNTIF(X10:X72,"NS")+COUNTIF(X10:X72,"&gt;0")+COUNTIF(X10:X72,"lrca")))</f>
        <v>0</v>
      </c>
      <c r="Y79" s="26">
        <f>SUM((COUNTIF(Y10:Y72,"E")+COUNTIF(Y10:Y72,"p")+COUNTIF(Y10:Y72,"NS")+COUNTIF(Y10:Y72,"&gt;0")+COUNTIF(Y10:Y72,"lrca")))</f>
        <v>0</v>
      </c>
      <c r="Z79" s="26">
        <f>SUM((COUNTIF(Z10:Z72,"E")+COUNTIF(Z10:Z72,"p")+COUNTIF(Z10:Z72,"NS")+COUNTIF(Z10:Z72,"&gt;0")+COUNTIF(Z10:Z72,"lrca")))</f>
        <v>0</v>
      </c>
      <c r="AA79" s="26">
        <f>SUM((COUNTIF(AA10:AA72,"E")+COUNTIF(AA10:AA72,"p")+COUNTIF(AA10:AA72,"NS")+COUNTIF(AA10:AA72,"&gt;0")+COUNTIF(AA10:AA72,"lrca")))</f>
        <v>0</v>
      </c>
      <c r="AB79" s="26">
        <f>SUM((COUNTIF(AB10:AB72,"E")+COUNTIF(AB10:AB72,"p")+COUNTIF(AB10:AB72,"NS")+COUNTIF(AB10:AB72,"&gt;0")+COUNTIF(AB10:AB72,"lrca")))</f>
        <v>0</v>
      </c>
      <c r="AC79"/>
      <c r="AD79"/>
      <c r="AE79" s="8"/>
    </row>
    <row r="80" spans="29:30" ht="12.75">
      <c r="AC80"/>
      <c r="AD80"/>
    </row>
    <row r="81" spans="11:30" ht="12.75">
      <c r="K81" s="12">
        <f aca="true" t="shared" si="7" ref="K81:P81">SUM(COUNTIF(K10:K72,"lrca"))</f>
        <v>0</v>
      </c>
      <c r="L81" s="12">
        <f t="shared" si="7"/>
        <v>0</v>
      </c>
      <c r="M81" s="12">
        <f t="shared" si="7"/>
        <v>0</v>
      </c>
      <c r="N81" s="12">
        <f t="shared" si="7"/>
        <v>0</v>
      </c>
      <c r="O81" s="12">
        <f t="shared" si="7"/>
        <v>0</v>
      </c>
      <c r="P81" s="12">
        <f t="shared" si="7"/>
        <v>0</v>
      </c>
      <c r="Q81" s="12"/>
      <c r="R81" s="12"/>
      <c r="S81" s="12"/>
      <c r="T81" s="12">
        <f>SUM(COUNTIF(T10:T72,"lrca"))</f>
        <v>0</v>
      </c>
      <c r="U81" s="12">
        <f>SUM(COUNTIF(U10:U72,"lrca"))</f>
        <v>0</v>
      </c>
      <c r="V81" s="12">
        <f>SUM(COUNTIF(V10:V72,"lrca"))</f>
        <v>0</v>
      </c>
      <c r="W81" s="12"/>
      <c r="X81" s="12">
        <f>SUM(COUNTIF(X10:X72,"lrca"))</f>
        <v>0</v>
      </c>
      <c r="Y81" s="12">
        <f>SUM(COUNTIF(Y10:Y72,"lrca"))</f>
        <v>0</v>
      </c>
      <c r="Z81" s="12">
        <f>SUM(COUNTIF(Z10:Z72,"lrca"))</f>
        <v>0</v>
      </c>
      <c r="AA81" s="12">
        <f>SUM(COUNTIF(AA10:AA72,"lrca"))</f>
        <v>0</v>
      </c>
      <c r="AB81" s="12">
        <f>SUM(COUNTIF(AB10:AB72,"lrca"))</f>
        <v>0</v>
      </c>
      <c r="AC81"/>
      <c r="AD81"/>
    </row>
    <row r="84" ht="12.75">
      <c r="F84" s="1" t="s">
        <v>31</v>
      </c>
    </row>
  </sheetData>
  <sheetProtection/>
  <mergeCells count="1">
    <mergeCell ref="B1:AH2"/>
  </mergeCells>
  <printOptions/>
  <pageMargins left="0.75" right="0.75" top="1" bottom="1" header="0.5" footer="0.5"/>
  <pageSetup horizontalDpi="600" verticalDpi="600" orientation="landscape" r:id="rId1"/>
  <ignoredErrors>
    <ignoredError sqref="Z79:Z8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W146"/>
  <sheetViews>
    <sheetView zoomScalePageLayoutView="0" workbookViewId="0" topLeftCell="A1">
      <selection activeCell="Z11" sqref="Z11"/>
    </sheetView>
  </sheetViews>
  <sheetFormatPr defaultColWidth="9.140625" defaultRowHeight="12.75"/>
  <cols>
    <col min="1" max="1" width="2.57421875" style="0" customWidth="1"/>
    <col min="2" max="2" width="8.57421875" style="0" customWidth="1"/>
    <col min="3" max="3" width="12.57421875" style="0" customWidth="1"/>
    <col min="4" max="4" width="4.140625" style="1" customWidth="1"/>
    <col min="5" max="5" width="3.421875" style="1" customWidth="1"/>
    <col min="6" max="6" width="12.57421875" style="1" customWidth="1"/>
    <col min="7" max="7" width="3.421875" style="1" customWidth="1"/>
    <col min="8" max="8" width="4.57421875" style="1" customWidth="1"/>
    <col min="9" max="9" width="15.28125" style="2" customWidth="1"/>
    <col min="10" max="10" width="6.57421875" style="2" customWidth="1"/>
    <col min="11" max="11" width="7.8515625" style="1" customWidth="1"/>
    <col min="12" max="12" width="7.421875" style="1" customWidth="1"/>
    <col min="13" max="13" width="8.00390625" style="1" customWidth="1"/>
    <col min="14" max="14" width="7.8515625" style="1" customWidth="1"/>
    <col min="15" max="15" width="8.140625" style="1" customWidth="1"/>
    <col min="16" max="16" width="8.421875" style="1" customWidth="1"/>
    <col min="17" max="17" width="8.28125" style="1" customWidth="1"/>
    <col min="18" max="18" width="8.8515625" style="1" customWidth="1"/>
    <col min="19" max="21" width="7.421875" style="1" customWidth="1"/>
    <col min="22" max="22" width="8.28125" style="1" customWidth="1"/>
    <col min="23" max="23" width="8.00390625" style="1" customWidth="1"/>
    <col min="24" max="24" width="9.140625" style="1" customWidth="1"/>
    <col min="25" max="25" width="8.7109375" style="1" customWidth="1"/>
    <col min="26" max="26" width="9.57421875" style="1" customWidth="1"/>
    <col min="27" max="28" width="8.140625" style="1" customWidth="1"/>
    <col min="29" max="29" width="10.00390625" style="1" customWidth="1"/>
    <col min="30" max="30" width="8.57421875" style="1" customWidth="1"/>
    <col min="31" max="31" width="7.421875" style="1" customWidth="1"/>
    <col min="32" max="32" width="10.00390625" style="1" customWidth="1"/>
    <col min="33" max="33" width="9.421875" style="1" customWidth="1"/>
    <col min="34" max="34" width="8.8515625" style="1" customWidth="1"/>
    <col min="35" max="35" width="8.57421875" style="1" customWidth="1"/>
    <col min="36" max="36" width="10.00390625" style="1" customWidth="1"/>
    <col min="37" max="37" width="9.00390625" style="1" customWidth="1"/>
    <col min="38" max="43" width="9.57421875" style="1" customWidth="1"/>
    <col min="44" max="45" width="8.57421875" style="1" customWidth="1"/>
    <col min="46" max="46" width="0.85546875" style="0" customWidth="1"/>
    <col min="47" max="47" width="12.140625" style="1" customWidth="1"/>
    <col min="49" max="49" width="13.00390625" style="0" customWidth="1"/>
  </cols>
  <sheetData>
    <row r="1" spans="1:47" ht="12.75" customHeight="1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spans="1:47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</row>
    <row r="3" spans="1:47" s="1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22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7</v>
      </c>
      <c r="R3" s="10">
        <v>8</v>
      </c>
      <c r="S3" s="10">
        <v>9</v>
      </c>
      <c r="T3" s="10"/>
      <c r="U3" s="10"/>
      <c r="V3" s="10">
        <v>10</v>
      </c>
      <c r="W3" s="10">
        <v>11</v>
      </c>
      <c r="X3" s="10">
        <v>12</v>
      </c>
      <c r="Y3" s="10">
        <v>12</v>
      </c>
      <c r="Z3" s="10">
        <v>13</v>
      </c>
      <c r="AA3" s="10">
        <v>14</v>
      </c>
      <c r="AB3" s="10">
        <v>15</v>
      </c>
      <c r="AC3" s="10">
        <v>16</v>
      </c>
      <c r="AD3" s="10">
        <v>17</v>
      </c>
      <c r="AE3" s="10">
        <v>18</v>
      </c>
      <c r="AF3" s="10">
        <v>10</v>
      </c>
      <c r="AG3" s="10">
        <v>20</v>
      </c>
      <c r="AH3" s="10">
        <v>21</v>
      </c>
      <c r="AI3" s="10">
        <v>22</v>
      </c>
      <c r="AJ3" s="10">
        <v>23</v>
      </c>
      <c r="AK3" s="10">
        <v>24</v>
      </c>
      <c r="AL3" s="10">
        <v>25</v>
      </c>
      <c r="AM3" s="10"/>
      <c r="AN3" s="10">
        <v>26</v>
      </c>
      <c r="AO3" s="10">
        <v>27</v>
      </c>
      <c r="AP3" s="10">
        <v>28</v>
      </c>
      <c r="AQ3" s="10"/>
      <c r="AR3" s="10"/>
      <c r="AS3" s="10"/>
      <c r="AT3" s="10"/>
      <c r="AU3" s="10"/>
    </row>
    <row r="4" spans="2:47" ht="12.75" customHeight="1">
      <c r="B4" t="s">
        <v>16</v>
      </c>
      <c r="C4" t="s">
        <v>17</v>
      </c>
      <c r="I4" s="1">
        <f>SUM(K4:AS4)</f>
        <v>2900</v>
      </c>
      <c r="J4" s="1"/>
      <c r="K4" s="23">
        <v>400</v>
      </c>
      <c r="L4" s="1">
        <v>500</v>
      </c>
      <c r="M4" s="1">
        <v>400</v>
      </c>
      <c r="N4" s="1">
        <v>400</v>
      </c>
      <c r="Q4" s="1">
        <v>400</v>
      </c>
      <c r="R4" s="1">
        <v>400</v>
      </c>
      <c r="S4" s="1">
        <v>400</v>
      </c>
      <c r="AU4"/>
    </row>
    <row r="5" spans="2:47" ht="12.75">
      <c r="B5" t="s">
        <v>18</v>
      </c>
      <c r="C5" t="s">
        <v>19</v>
      </c>
      <c r="I5" s="1">
        <f>SUM(K5:AS5)</f>
        <v>189</v>
      </c>
      <c r="J5" s="1"/>
      <c r="K5" s="23">
        <v>14</v>
      </c>
      <c r="L5" s="1">
        <v>33</v>
      </c>
      <c r="M5" s="1">
        <v>14</v>
      </c>
      <c r="N5" s="1">
        <v>17</v>
      </c>
      <c r="Q5" s="1">
        <v>45</v>
      </c>
      <c r="R5" s="1">
        <v>37</v>
      </c>
      <c r="S5" s="1">
        <v>29</v>
      </c>
      <c r="AU5"/>
    </row>
    <row r="6" ht="12.75">
      <c r="K6" s="23"/>
    </row>
    <row r="7" spans="5:47" ht="12.75">
      <c r="E7" s="1" t="s">
        <v>10</v>
      </c>
      <c r="F7" s="1" t="s">
        <v>11</v>
      </c>
      <c r="I7" s="1" t="s">
        <v>12</v>
      </c>
      <c r="J7" s="1"/>
      <c r="K7" s="78" t="s">
        <v>74</v>
      </c>
      <c r="L7" s="78" t="s">
        <v>62</v>
      </c>
      <c r="M7" s="82" t="s">
        <v>118</v>
      </c>
      <c r="N7" s="82" t="s">
        <v>118</v>
      </c>
      <c r="O7" s="1" t="s">
        <v>127</v>
      </c>
      <c r="P7" s="1" t="s">
        <v>139</v>
      </c>
      <c r="Q7" s="78" t="s">
        <v>63</v>
      </c>
      <c r="R7" s="78" t="s">
        <v>164</v>
      </c>
      <c r="S7" s="78" t="s">
        <v>176</v>
      </c>
      <c r="T7" s="78" t="s">
        <v>214</v>
      </c>
      <c r="U7" s="78" t="s">
        <v>215</v>
      </c>
      <c r="V7" s="1" t="s">
        <v>193</v>
      </c>
      <c r="W7" s="1" t="s">
        <v>194</v>
      </c>
      <c r="X7" s="1" t="s">
        <v>209</v>
      </c>
      <c r="Y7" s="1" t="s">
        <v>170</v>
      </c>
      <c r="Z7" s="1" t="s">
        <v>173</v>
      </c>
      <c r="AQ7" s="1" t="s">
        <v>13</v>
      </c>
      <c r="AR7" s="1" t="s">
        <v>14</v>
      </c>
      <c r="AS7" s="1" t="s">
        <v>15</v>
      </c>
      <c r="AU7" s="1" t="s">
        <v>12</v>
      </c>
    </row>
    <row r="8" spans="11:42" ht="13.5" customHeight="1">
      <c r="K8" s="79">
        <v>43451</v>
      </c>
      <c r="L8" s="79">
        <v>43118</v>
      </c>
      <c r="M8" s="79">
        <v>43196</v>
      </c>
      <c r="N8" s="79">
        <v>43197</v>
      </c>
      <c r="O8" s="56">
        <v>43203</v>
      </c>
      <c r="P8" s="56">
        <v>43220</v>
      </c>
      <c r="Q8" s="79">
        <v>43224</v>
      </c>
      <c r="R8" s="81">
        <v>43218</v>
      </c>
      <c r="S8" s="79">
        <v>43309</v>
      </c>
      <c r="T8" s="79">
        <v>43350</v>
      </c>
      <c r="U8" s="79"/>
      <c r="V8" s="56">
        <v>43357</v>
      </c>
      <c r="W8" s="56">
        <v>43364</v>
      </c>
      <c r="X8" s="56">
        <v>43371</v>
      </c>
      <c r="Y8" s="1" t="s">
        <v>109</v>
      </c>
      <c r="Z8" s="56"/>
      <c r="AA8" s="56"/>
      <c r="AC8" s="56"/>
      <c r="AE8" s="56"/>
      <c r="AG8" s="56"/>
      <c r="AH8" s="56"/>
      <c r="AJ8" s="56"/>
      <c r="AK8" s="56"/>
      <c r="AL8" s="56"/>
      <c r="AM8" s="56"/>
      <c r="AN8" s="56"/>
      <c r="AO8" s="56"/>
      <c r="AP8" s="56"/>
    </row>
    <row r="9" spans="1:49" ht="12" customHeight="1">
      <c r="A9" s="12"/>
      <c r="B9" s="13" t="s">
        <v>39</v>
      </c>
      <c r="C9" s="13" t="s">
        <v>40</v>
      </c>
      <c r="D9" s="14"/>
      <c r="E9" s="14"/>
      <c r="F9" s="14" t="s">
        <v>74</v>
      </c>
      <c r="G9" s="14"/>
      <c r="H9" s="15">
        <f>SUM((COUNTIF(K9:AQ9,"E"))+COUNTIF(K9:AQ9,"&gt;0"))</f>
        <v>10</v>
      </c>
      <c r="I9" s="16">
        <f aca="true" t="shared" si="0" ref="I9:I17">SUM(K9:AS9)</f>
        <v>4243.26</v>
      </c>
      <c r="J9" s="16"/>
      <c r="K9" s="18">
        <v>267.9</v>
      </c>
      <c r="L9" s="18">
        <v>517.72</v>
      </c>
      <c r="M9" s="18">
        <v>500.8</v>
      </c>
      <c r="N9" s="21" t="s">
        <v>196</v>
      </c>
      <c r="O9" s="18"/>
      <c r="P9" s="18"/>
      <c r="Q9" s="18"/>
      <c r="R9" s="18"/>
      <c r="S9" s="18"/>
      <c r="T9" s="18">
        <v>641.4</v>
      </c>
      <c r="U9" s="18">
        <v>475.56</v>
      </c>
      <c r="V9" s="18">
        <v>840.71</v>
      </c>
      <c r="W9" s="18">
        <v>754.24</v>
      </c>
      <c r="X9" s="18">
        <v>244.93</v>
      </c>
      <c r="Y9" s="18" t="s">
        <v>196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7"/>
      <c r="AU9" s="19">
        <f aca="true" t="shared" si="1" ref="AU9:AU17">SUM(K9:AS9)</f>
        <v>4243.26</v>
      </c>
      <c r="AV9" s="13"/>
      <c r="AW9" s="13"/>
    </row>
    <row r="10" spans="1:49" ht="12" customHeight="1">
      <c r="A10" s="12"/>
      <c r="B10" s="17" t="s">
        <v>96</v>
      </c>
      <c r="C10" s="17" t="s">
        <v>97</v>
      </c>
      <c r="D10" s="12"/>
      <c r="E10" s="12"/>
      <c r="F10" s="14" t="s">
        <v>62</v>
      </c>
      <c r="G10" s="14"/>
      <c r="H10" s="15">
        <v>7</v>
      </c>
      <c r="I10" s="16">
        <f t="shared" si="0"/>
        <v>2208.3</v>
      </c>
      <c r="J10" s="16"/>
      <c r="K10" s="18"/>
      <c r="L10" s="18">
        <v>302</v>
      </c>
      <c r="M10" s="18"/>
      <c r="N10" s="18"/>
      <c r="O10" s="18"/>
      <c r="P10" s="18"/>
      <c r="Q10" s="18"/>
      <c r="R10" s="18">
        <v>521.9</v>
      </c>
      <c r="S10" s="18">
        <f>506+237</f>
        <v>743</v>
      </c>
      <c r="T10" s="18">
        <v>641.4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7"/>
      <c r="AU10" s="19">
        <f t="shared" si="1"/>
        <v>2208.3</v>
      </c>
      <c r="AV10" s="17"/>
      <c r="AW10" s="17"/>
    </row>
    <row r="11" spans="1:49" ht="12" customHeight="1">
      <c r="A11" s="12"/>
      <c r="B11" s="13" t="s">
        <v>98</v>
      </c>
      <c r="C11" s="13" t="s">
        <v>99</v>
      </c>
      <c r="D11" s="14" t="s">
        <v>204</v>
      </c>
      <c r="E11" s="14"/>
      <c r="F11" s="14" t="s">
        <v>62</v>
      </c>
      <c r="G11" s="15"/>
      <c r="H11" s="15">
        <f aca="true" t="shared" si="2" ref="H11:H17">SUM((COUNTIF(K11:AQ11,"E"))+COUNTIF(K11:AQ11,"&gt;0"))</f>
        <v>7</v>
      </c>
      <c r="I11" s="16">
        <f t="shared" si="0"/>
        <v>1711.7200000000003</v>
      </c>
      <c r="J11" s="16"/>
      <c r="K11" s="18"/>
      <c r="L11" s="18">
        <v>107.86</v>
      </c>
      <c r="M11" s="18"/>
      <c r="N11" s="18"/>
      <c r="O11" s="18">
        <v>288</v>
      </c>
      <c r="P11" s="18"/>
      <c r="Q11" s="18">
        <f>755.45+364.7</f>
        <v>1120.15</v>
      </c>
      <c r="R11" s="18">
        <v>195.71</v>
      </c>
      <c r="S11" s="18" t="s">
        <v>196</v>
      </c>
      <c r="T11" s="18"/>
      <c r="U11" s="18"/>
      <c r="V11" s="18"/>
      <c r="W11" s="18" t="s">
        <v>195</v>
      </c>
      <c r="X11" s="18"/>
      <c r="Y11" s="18" t="s">
        <v>196</v>
      </c>
      <c r="Z11" s="18" t="s">
        <v>196</v>
      </c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7"/>
      <c r="AU11" s="19">
        <f t="shared" si="1"/>
        <v>1711.7200000000003</v>
      </c>
      <c r="AV11" s="13"/>
      <c r="AW11" s="13"/>
    </row>
    <row r="12" spans="1:49" ht="12" customHeight="1">
      <c r="A12" s="12"/>
      <c r="B12" s="13" t="s">
        <v>44</v>
      </c>
      <c r="C12" s="13" t="s">
        <v>52</v>
      </c>
      <c r="D12" s="14"/>
      <c r="E12" s="14"/>
      <c r="F12" s="14" t="s">
        <v>74</v>
      </c>
      <c r="G12" s="14"/>
      <c r="H12" s="15">
        <f t="shared" si="2"/>
        <v>6</v>
      </c>
      <c r="I12" s="20">
        <f t="shared" si="0"/>
        <v>1687.46</v>
      </c>
      <c r="J12" s="20"/>
      <c r="K12" s="18">
        <f>446.5+178.6</f>
        <v>625.1</v>
      </c>
      <c r="L12" s="18">
        <v>409.86</v>
      </c>
      <c r="M12" s="18"/>
      <c r="N12" s="18"/>
      <c r="O12" s="18" t="s">
        <v>196</v>
      </c>
      <c r="P12" s="18">
        <v>652.5</v>
      </c>
      <c r="Q12" s="18" t="s">
        <v>196</v>
      </c>
      <c r="R12" s="18" t="s">
        <v>196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19">
        <f t="shared" si="1"/>
        <v>1687.46</v>
      </c>
      <c r="AV12" s="13"/>
      <c r="AW12" s="13"/>
    </row>
    <row r="13" spans="1:49" ht="12.75" customHeight="1">
      <c r="A13" s="12"/>
      <c r="B13" s="13" t="s">
        <v>96</v>
      </c>
      <c r="C13" s="13" t="s">
        <v>120</v>
      </c>
      <c r="D13" s="14"/>
      <c r="E13" s="14"/>
      <c r="F13" s="14" t="s">
        <v>118</v>
      </c>
      <c r="G13" s="14"/>
      <c r="H13" s="15">
        <f t="shared" si="2"/>
        <v>4</v>
      </c>
      <c r="I13" s="16">
        <f t="shared" si="0"/>
        <v>888.8800000000001</v>
      </c>
      <c r="J13" s="16"/>
      <c r="K13" s="18"/>
      <c r="L13" s="18"/>
      <c r="M13" s="18">
        <v>300.48</v>
      </c>
      <c r="N13" s="18">
        <f>353.04+235.36</f>
        <v>588.4000000000001</v>
      </c>
      <c r="O13" s="18" t="s">
        <v>196</v>
      </c>
      <c r="P13" s="18"/>
      <c r="Q13" s="18" t="s">
        <v>196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7"/>
      <c r="AU13" s="19">
        <f t="shared" si="1"/>
        <v>888.8800000000001</v>
      </c>
      <c r="AV13" s="13"/>
      <c r="AW13" s="13"/>
    </row>
    <row r="14" spans="1:49" ht="12.75" customHeight="1">
      <c r="A14" s="12"/>
      <c r="B14" s="13" t="s">
        <v>89</v>
      </c>
      <c r="C14" s="13" t="s">
        <v>90</v>
      </c>
      <c r="D14" s="14"/>
      <c r="E14" s="14"/>
      <c r="F14" s="14" t="s">
        <v>62</v>
      </c>
      <c r="G14" s="14"/>
      <c r="H14" s="15">
        <f t="shared" si="2"/>
        <v>4</v>
      </c>
      <c r="I14" s="16">
        <f t="shared" si="0"/>
        <v>711.46</v>
      </c>
      <c r="J14" s="16"/>
      <c r="K14" s="18" t="s">
        <v>196</v>
      </c>
      <c r="L14" s="18">
        <v>194.14</v>
      </c>
      <c r="M14" s="18"/>
      <c r="N14" s="18"/>
      <c r="O14" s="18"/>
      <c r="P14" s="18"/>
      <c r="Q14" s="18"/>
      <c r="R14" s="18">
        <v>358.8</v>
      </c>
      <c r="S14" s="18"/>
      <c r="T14" s="18"/>
      <c r="U14" s="18">
        <v>158.52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7"/>
      <c r="AU14" s="19">
        <f t="shared" si="1"/>
        <v>711.46</v>
      </c>
      <c r="AV14" s="13"/>
      <c r="AW14" s="13"/>
    </row>
    <row r="15" spans="1:49" ht="12.75" customHeight="1">
      <c r="A15" s="12"/>
      <c r="B15" s="13" t="s">
        <v>94</v>
      </c>
      <c r="C15" s="13" t="s">
        <v>95</v>
      </c>
      <c r="D15" s="14"/>
      <c r="E15" s="14"/>
      <c r="F15" s="14" t="s">
        <v>62</v>
      </c>
      <c r="G15" s="15"/>
      <c r="H15" s="15">
        <f t="shared" si="2"/>
        <v>1</v>
      </c>
      <c r="I15" s="16">
        <f t="shared" si="0"/>
        <v>625.58</v>
      </c>
      <c r="J15" s="16"/>
      <c r="K15" s="18"/>
      <c r="L15" s="18">
        <v>625.58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7"/>
      <c r="AU15" s="19">
        <f t="shared" si="1"/>
        <v>625.58</v>
      </c>
      <c r="AV15" s="13"/>
      <c r="AW15" s="13"/>
    </row>
    <row r="16" spans="1:49" ht="12" customHeight="1">
      <c r="A16" s="12"/>
      <c r="B16" s="13" t="s">
        <v>155</v>
      </c>
      <c r="C16" s="13" t="s">
        <v>156</v>
      </c>
      <c r="D16" s="14"/>
      <c r="E16" s="14"/>
      <c r="F16" s="14" t="s">
        <v>132</v>
      </c>
      <c r="G16" s="14"/>
      <c r="H16" s="15">
        <f t="shared" si="2"/>
        <v>2</v>
      </c>
      <c r="I16" s="16">
        <f t="shared" si="0"/>
        <v>560.07</v>
      </c>
      <c r="J16" s="16"/>
      <c r="K16" s="18"/>
      <c r="L16" s="18"/>
      <c r="M16" s="18"/>
      <c r="N16" s="18"/>
      <c r="O16" s="18"/>
      <c r="P16" s="18"/>
      <c r="Q16" s="18">
        <v>560.07</v>
      </c>
      <c r="R16" s="18"/>
      <c r="S16" s="18" t="s">
        <v>196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7"/>
      <c r="AU16" s="19">
        <f t="shared" si="1"/>
        <v>560.07</v>
      </c>
      <c r="AV16" s="13"/>
      <c r="AW16" s="13"/>
    </row>
    <row r="17" spans="1:49" ht="12" customHeight="1">
      <c r="A17" s="12"/>
      <c r="B17" s="13" t="s">
        <v>140</v>
      </c>
      <c r="C17" s="13" t="s">
        <v>141</v>
      </c>
      <c r="D17" s="14"/>
      <c r="E17" s="14"/>
      <c r="F17" s="14" t="s">
        <v>118</v>
      </c>
      <c r="G17" s="14"/>
      <c r="H17" s="15">
        <f t="shared" si="2"/>
        <v>1</v>
      </c>
      <c r="I17" s="16">
        <f t="shared" si="0"/>
        <v>112.5</v>
      </c>
      <c r="J17" s="16"/>
      <c r="K17" s="18"/>
      <c r="L17" s="18"/>
      <c r="M17" s="18"/>
      <c r="N17" s="18"/>
      <c r="O17" s="18"/>
      <c r="P17" s="18">
        <v>112.5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39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7"/>
      <c r="AU17" s="19">
        <f t="shared" si="1"/>
        <v>112.5</v>
      </c>
      <c r="AV17" s="13"/>
      <c r="AW17" s="13"/>
    </row>
    <row r="18" spans="1:49" ht="12" customHeight="1">
      <c r="A18" s="12"/>
      <c r="B18" s="13" t="s">
        <v>225</v>
      </c>
      <c r="C18" s="13" t="s">
        <v>223</v>
      </c>
      <c r="D18" s="14"/>
      <c r="E18" s="14"/>
      <c r="F18" s="14" t="s">
        <v>62</v>
      </c>
      <c r="G18" s="15"/>
      <c r="H18" s="15">
        <f aca="true" t="shared" si="3" ref="H18:H30">SUM((COUNTIF(K18:AQ18,"E"))+COUNTIF(K18:AQ18,"&gt;0"))</f>
        <v>3</v>
      </c>
      <c r="I18" s="16">
        <f aca="true" t="shared" si="4" ref="I18:I30">SUM(K18:AS18)</f>
        <v>0</v>
      </c>
      <c r="J18" s="16"/>
      <c r="K18" s="18"/>
      <c r="L18" s="18" t="s">
        <v>196</v>
      </c>
      <c r="M18" s="18"/>
      <c r="N18" s="18"/>
      <c r="O18" s="18"/>
      <c r="P18" s="18"/>
      <c r="Q18" s="18" t="s">
        <v>196</v>
      </c>
      <c r="R18" s="18"/>
      <c r="S18" s="18" t="s">
        <v>196</v>
      </c>
      <c r="T18" s="18"/>
      <c r="U18" s="18"/>
      <c r="V18" s="18"/>
      <c r="W18" s="18"/>
      <c r="X18" s="18"/>
      <c r="Y18" s="18"/>
      <c r="Z18" s="18"/>
      <c r="AA18" s="18"/>
      <c r="AB18" s="3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7"/>
      <c r="AU18" s="19">
        <f aca="true" t="shared" si="5" ref="AU18:AU30">SUM(K18:AS18)</f>
        <v>0</v>
      </c>
      <c r="AV18" s="13"/>
      <c r="AW18" s="13"/>
    </row>
    <row r="19" spans="1:49" ht="12" customHeight="1">
      <c r="A19" s="12"/>
      <c r="B19" s="13" t="s">
        <v>224</v>
      </c>
      <c r="C19" s="13" t="s">
        <v>99</v>
      </c>
      <c r="D19" s="14"/>
      <c r="E19" s="14"/>
      <c r="F19" s="14" t="s">
        <v>62</v>
      </c>
      <c r="G19" s="14"/>
      <c r="H19" s="15">
        <f t="shared" si="3"/>
        <v>1</v>
      </c>
      <c r="I19" s="16">
        <f t="shared" si="4"/>
        <v>0</v>
      </c>
      <c r="J19" s="16"/>
      <c r="K19" s="18"/>
      <c r="L19" s="18" t="s">
        <v>196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7"/>
      <c r="AU19" s="19">
        <f t="shared" si="5"/>
        <v>0</v>
      </c>
      <c r="AV19" s="13"/>
      <c r="AW19" s="13"/>
    </row>
    <row r="20" spans="1:49" ht="12" customHeight="1">
      <c r="A20" s="12"/>
      <c r="B20" s="13" t="s">
        <v>177</v>
      </c>
      <c r="C20" s="13" t="s">
        <v>178</v>
      </c>
      <c r="D20" s="14"/>
      <c r="E20" s="14"/>
      <c r="F20" s="14" t="s">
        <v>62</v>
      </c>
      <c r="G20" s="14"/>
      <c r="H20" s="15">
        <f t="shared" si="3"/>
        <v>1</v>
      </c>
      <c r="I20" s="16">
        <f t="shared" si="4"/>
        <v>0</v>
      </c>
      <c r="J20" s="16"/>
      <c r="K20" s="18"/>
      <c r="L20" s="18" t="s">
        <v>196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7"/>
      <c r="AU20" s="19">
        <f t="shared" si="5"/>
        <v>0</v>
      </c>
      <c r="AV20" s="13"/>
      <c r="AW20" s="13"/>
    </row>
    <row r="21" spans="1:49" ht="12" customHeight="1">
      <c r="A21" s="12"/>
      <c r="B21" s="13"/>
      <c r="C21" s="13"/>
      <c r="D21" s="14"/>
      <c r="E21" s="14"/>
      <c r="F21" s="14"/>
      <c r="G21" s="14"/>
      <c r="H21" s="15">
        <f t="shared" si="3"/>
        <v>0</v>
      </c>
      <c r="I21" s="16">
        <f t="shared" si="4"/>
        <v>0</v>
      </c>
      <c r="J21" s="16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7"/>
      <c r="AU21" s="19">
        <f t="shared" si="5"/>
        <v>0</v>
      </c>
      <c r="AV21" s="13"/>
      <c r="AW21" s="13"/>
    </row>
    <row r="22" spans="1:49" ht="12" customHeight="1">
      <c r="A22" s="12"/>
      <c r="B22" s="13"/>
      <c r="C22" s="13"/>
      <c r="D22" s="14"/>
      <c r="E22" s="14"/>
      <c r="F22" s="14"/>
      <c r="G22" s="15"/>
      <c r="H22" s="15">
        <f t="shared" si="3"/>
        <v>0</v>
      </c>
      <c r="I22" s="16">
        <f t="shared" si="4"/>
        <v>0</v>
      </c>
      <c r="J22" s="1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7"/>
      <c r="AU22" s="19">
        <f t="shared" si="5"/>
        <v>0</v>
      </c>
      <c r="AV22" s="13"/>
      <c r="AW22" s="13"/>
    </row>
    <row r="23" spans="1:49" ht="12" customHeight="1">
      <c r="A23" s="12"/>
      <c r="B23" s="13"/>
      <c r="C23" s="13"/>
      <c r="D23" s="14"/>
      <c r="E23" s="14"/>
      <c r="F23" s="14"/>
      <c r="G23" s="14"/>
      <c r="H23" s="15">
        <f t="shared" si="3"/>
        <v>0</v>
      </c>
      <c r="I23" s="20">
        <f t="shared" si="4"/>
        <v>0</v>
      </c>
      <c r="J23" s="2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7"/>
      <c r="AU23" s="19">
        <f t="shared" si="5"/>
        <v>0</v>
      </c>
      <c r="AV23" s="13"/>
      <c r="AW23" s="13"/>
    </row>
    <row r="24" spans="1:49" ht="12" customHeight="1">
      <c r="A24" s="12"/>
      <c r="B24" s="13"/>
      <c r="C24" s="13"/>
      <c r="D24" s="14"/>
      <c r="E24" s="14"/>
      <c r="F24" s="14"/>
      <c r="G24" s="14"/>
      <c r="H24" s="15">
        <f t="shared" si="3"/>
        <v>0</v>
      </c>
      <c r="I24" s="16">
        <f t="shared" si="4"/>
        <v>0</v>
      </c>
      <c r="J24" s="16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7"/>
      <c r="AU24" s="19">
        <f t="shared" si="5"/>
        <v>0</v>
      </c>
      <c r="AV24" s="13"/>
      <c r="AW24" s="13"/>
    </row>
    <row r="25" spans="1:49" ht="12" customHeight="1">
      <c r="A25" s="12"/>
      <c r="B25" s="13"/>
      <c r="C25" s="13"/>
      <c r="D25" s="14"/>
      <c r="E25" s="14"/>
      <c r="F25" s="14"/>
      <c r="G25" s="14"/>
      <c r="H25" s="15">
        <f t="shared" si="3"/>
        <v>0</v>
      </c>
      <c r="I25" s="16">
        <f t="shared" si="4"/>
        <v>0</v>
      </c>
      <c r="J25" s="16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7"/>
      <c r="AU25" s="19">
        <f t="shared" si="5"/>
        <v>0</v>
      </c>
      <c r="AV25" s="13"/>
      <c r="AW25" s="13"/>
    </row>
    <row r="26" spans="1:49" ht="12" customHeight="1">
      <c r="A26" s="12"/>
      <c r="B26" s="13"/>
      <c r="C26" s="13"/>
      <c r="D26" s="14"/>
      <c r="E26" s="14"/>
      <c r="F26" s="14"/>
      <c r="G26" s="14"/>
      <c r="H26" s="15">
        <f t="shared" si="3"/>
        <v>0</v>
      </c>
      <c r="I26" s="16">
        <f t="shared" si="4"/>
        <v>0</v>
      </c>
      <c r="J26" s="1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7"/>
      <c r="AU26" s="19">
        <f t="shared" si="5"/>
        <v>0</v>
      </c>
      <c r="AV26" s="13"/>
      <c r="AW26" s="13"/>
    </row>
    <row r="27" spans="1:49" ht="12" customHeight="1">
      <c r="A27" s="12"/>
      <c r="B27" s="13"/>
      <c r="C27" s="13"/>
      <c r="D27" s="14"/>
      <c r="E27" s="14"/>
      <c r="F27" s="14"/>
      <c r="G27" s="15"/>
      <c r="H27" s="15">
        <f t="shared" si="3"/>
        <v>0</v>
      </c>
      <c r="I27" s="16">
        <f t="shared" si="4"/>
        <v>0</v>
      </c>
      <c r="J27" s="16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7"/>
      <c r="AU27" s="19">
        <f t="shared" si="5"/>
        <v>0</v>
      </c>
      <c r="AV27" s="13"/>
      <c r="AW27" s="13"/>
    </row>
    <row r="28" spans="1:49" ht="12" customHeight="1">
      <c r="A28" s="12"/>
      <c r="B28" s="13"/>
      <c r="C28" s="13"/>
      <c r="D28" s="14"/>
      <c r="E28" s="14"/>
      <c r="F28" s="14"/>
      <c r="G28" s="14"/>
      <c r="H28" s="15">
        <f t="shared" si="3"/>
        <v>0</v>
      </c>
      <c r="I28" s="16">
        <f t="shared" si="4"/>
        <v>0</v>
      </c>
      <c r="J28" s="1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7"/>
      <c r="AU28" s="19">
        <f t="shared" si="5"/>
        <v>0</v>
      </c>
      <c r="AV28" s="13"/>
      <c r="AW28" s="13"/>
    </row>
    <row r="29" spans="1:49" ht="12" customHeight="1">
      <c r="A29" s="12"/>
      <c r="B29" s="13"/>
      <c r="C29" s="13"/>
      <c r="D29" s="14"/>
      <c r="E29" s="14"/>
      <c r="F29" s="14"/>
      <c r="G29" s="14"/>
      <c r="H29" s="15">
        <f t="shared" si="3"/>
        <v>0</v>
      </c>
      <c r="I29" s="16">
        <f t="shared" si="4"/>
        <v>0</v>
      </c>
      <c r="J29" s="1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7"/>
      <c r="AU29" s="19">
        <f t="shared" si="5"/>
        <v>0</v>
      </c>
      <c r="AV29" s="13"/>
      <c r="AW29" s="13"/>
    </row>
    <row r="30" spans="1:49" ht="12" customHeight="1">
      <c r="A30" s="12"/>
      <c r="B30" s="13"/>
      <c r="C30" s="13"/>
      <c r="D30" s="14"/>
      <c r="E30" s="14"/>
      <c r="F30" s="14"/>
      <c r="G30" s="14"/>
      <c r="H30" s="15">
        <f t="shared" si="3"/>
        <v>0</v>
      </c>
      <c r="I30" s="16">
        <f t="shared" si="4"/>
        <v>0</v>
      </c>
      <c r="J30" s="16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7"/>
      <c r="AU30" s="19">
        <f t="shared" si="5"/>
        <v>0</v>
      </c>
      <c r="AV30" s="13"/>
      <c r="AW30" s="13"/>
    </row>
    <row r="31" spans="1:49" ht="12" customHeight="1">
      <c r="A31" s="12"/>
      <c r="B31" s="17"/>
      <c r="C31" s="17"/>
      <c r="D31" s="12"/>
      <c r="E31" s="12"/>
      <c r="F31" s="14"/>
      <c r="G31" s="14"/>
      <c r="H31" s="15"/>
      <c r="I31" s="16"/>
      <c r="J31" s="16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7"/>
      <c r="AU31" s="19"/>
      <c r="AV31" s="17"/>
      <c r="AW31" s="17"/>
    </row>
    <row r="32" spans="1:49" ht="12" customHeight="1">
      <c r="A32" s="12"/>
      <c r="B32" s="13"/>
      <c r="C32" s="13"/>
      <c r="D32" s="14"/>
      <c r="E32" s="14"/>
      <c r="F32" s="14"/>
      <c r="G32" s="14"/>
      <c r="H32" s="15">
        <f aca="true" t="shared" si="6" ref="H32:H40">SUM((COUNTIF(K32:AQ32,"E"))+COUNTIF(K32:AQ32,"&gt;0"))</f>
        <v>0</v>
      </c>
      <c r="I32" s="16">
        <f aca="true" t="shared" si="7" ref="I32:I40">SUM(K32:AS32)</f>
        <v>0</v>
      </c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7"/>
      <c r="AU32" s="19">
        <f aca="true" t="shared" si="8" ref="AU32:AU40">SUM(K32:AS32)</f>
        <v>0</v>
      </c>
      <c r="AV32" s="13"/>
      <c r="AW32" s="13"/>
    </row>
    <row r="33" spans="1:49" ht="12" customHeight="1">
      <c r="A33" s="12"/>
      <c r="B33" s="13"/>
      <c r="C33" s="13"/>
      <c r="D33" s="14"/>
      <c r="E33" s="14"/>
      <c r="F33" s="14"/>
      <c r="G33" s="14"/>
      <c r="H33" s="15">
        <f t="shared" si="6"/>
        <v>0</v>
      </c>
      <c r="I33" s="16">
        <f t="shared" si="7"/>
        <v>0</v>
      </c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7"/>
      <c r="AU33" s="19">
        <f t="shared" si="8"/>
        <v>0</v>
      </c>
      <c r="AV33" s="13"/>
      <c r="AW33" s="13"/>
    </row>
    <row r="34" spans="1:49" ht="12" customHeight="1">
      <c r="A34" s="12"/>
      <c r="B34" s="13"/>
      <c r="C34" s="13"/>
      <c r="D34" s="14"/>
      <c r="E34" s="14"/>
      <c r="F34" s="14"/>
      <c r="G34" s="14"/>
      <c r="H34" s="15">
        <f t="shared" si="6"/>
        <v>0</v>
      </c>
      <c r="I34" s="16">
        <f t="shared" si="7"/>
        <v>0</v>
      </c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7"/>
      <c r="AU34" s="19">
        <f t="shared" si="8"/>
        <v>0</v>
      </c>
      <c r="AV34" s="13"/>
      <c r="AW34" s="13"/>
    </row>
    <row r="35" spans="1:49" ht="12" customHeight="1">
      <c r="A35" s="12"/>
      <c r="B35" s="13"/>
      <c r="C35" s="13"/>
      <c r="D35" s="14"/>
      <c r="E35" s="14"/>
      <c r="F35" s="14"/>
      <c r="G35" s="14"/>
      <c r="H35" s="15">
        <f t="shared" si="6"/>
        <v>0</v>
      </c>
      <c r="I35" s="16">
        <f t="shared" si="7"/>
        <v>0</v>
      </c>
      <c r="J35" s="16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7"/>
      <c r="AU35" s="19">
        <f t="shared" si="8"/>
        <v>0</v>
      </c>
      <c r="AV35" s="13"/>
      <c r="AW35" s="13"/>
    </row>
    <row r="36" spans="1:49" ht="12" customHeight="1">
      <c r="A36" s="12"/>
      <c r="B36" s="13"/>
      <c r="C36" s="13"/>
      <c r="D36" s="14"/>
      <c r="E36" s="14"/>
      <c r="F36" s="14"/>
      <c r="G36" s="14"/>
      <c r="H36" s="15">
        <f t="shared" si="6"/>
        <v>0</v>
      </c>
      <c r="I36" s="16">
        <f t="shared" si="7"/>
        <v>0</v>
      </c>
      <c r="J36" s="16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7"/>
      <c r="AU36" s="19">
        <f t="shared" si="8"/>
        <v>0</v>
      </c>
      <c r="AV36" s="13"/>
      <c r="AW36" s="13"/>
    </row>
    <row r="37" spans="1:49" ht="12" customHeight="1">
      <c r="A37" s="12"/>
      <c r="B37" s="13"/>
      <c r="C37" s="13"/>
      <c r="D37" s="14"/>
      <c r="E37" s="14"/>
      <c r="F37" s="14"/>
      <c r="G37" s="15"/>
      <c r="H37" s="15">
        <f t="shared" si="6"/>
        <v>0</v>
      </c>
      <c r="I37" s="16">
        <f t="shared" si="7"/>
        <v>0</v>
      </c>
      <c r="J37" s="16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7"/>
      <c r="AU37" s="19">
        <f t="shared" si="8"/>
        <v>0</v>
      </c>
      <c r="AV37" s="13"/>
      <c r="AW37" s="13"/>
    </row>
    <row r="38" spans="1:49" ht="12" customHeight="1">
      <c r="A38" s="12"/>
      <c r="B38" s="13"/>
      <c r="C38" s="13"/>
      <c r="D38" s="14"/>
      <c r="E38" s="14"/>
      <c r="F38" s="14"/>
      <c r="G38" s="15"/>
      <c r="H38" s="15">
        <f t="shared" si="6"/>
        <v>0</v>
      </c>
      <c r="I38" s="16">
        <f t="shared" si="7"/>
        <v>0</v>
      </c>
      <c r="J38" s="16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7"/>
      <c r="AU38" s="19">
        <f t="shared" si="8"/>
        <v>0</v>
      </c>
      <c r="AV38" s="13"/>
      <c r="AW38" s="13"/>
    </row>
    <row r="39" spans="1:49" ht="12.75">
      <c r="A39" s="12"/>
      <c r="B39" s="13"/>
      <c r="C39" s="13"/>
      <c r="D39" s="14"/>
      <c r="E39" s="14"/>
      <c r="F39" s="14"/>
      <c r="G39" s="14"/>
      <c r="H39" s="15">
        <f t="shared" si="6"/>
        <v>0</v>
      </c>
      <c r="I39" s="20">
        <f t="shared" si="7"/>
        <v>0</v>
      </c>
      <c r="J39" s="2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7"/>
      <c r="AU39" s="19">
        <f t="shared" si="8"/>
        <v>0</v>
      </c>
      <c r="AV39" s="13"/>
      <c r="AW39" s="13"/>
    </row>
    <row r="40" spans="1:49" ht="12.75">
      <c r="A40" s="12"/>
      <c r="B40" s="13"/>
      <c r="C40" s="13"/>
      <c r="D40" s="14"/>
      <c r="E40" s="14"/>
      <c r="F40" s="14"/>
      <c r="G40" s="14"/>
      <c r="H40" s="15">
        <f t="shared" si="6"/>
        <v>0</v>
      </c>
      <c r="I40" s="16">
        <f t="shared" si="7"/>
        <v>0</v>
      </c>
      <c r="J40" s="16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7"/>
      <c r="AU40" s="19">
        <f t="shared" si="8"/>
        <v>0</v>
      </c>
      <c r="AV40" s="13"/>
      <c r="AW40" s="13"/>
    </row>
    <row r="41" spans="1:49" ht="12.75">
      <c r="A41" s="12"/>
      <c r="B41" s="13"/>
      <c r="C41" s="13"/>
      <c r="D41" s="14"/>
      <c r="E41" s="14"/>
      <c r="F41" s="14"/>
      <c r="G41" s="14"/>
      <c r="H41" s="15">
        <f aca="true" t="shared" si="9" ref="H41:H72">SUM((COUNTIF(K41:AQ41,"E"))+COUNTIF(K41:AQ41,"&gt;0"))</f>
        <v>0</v>
      </c>
      <c r="I41" s="16">
        <f aca="true" t="shared" si="10" ref="I41:I72">SUM(K41:AS41)</f>
        <v>0</v>
      </c>
      <c r="J41" s="16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7"/>
      <c r="AU41" s="19">
        <f>SUM(K41:AS41)</f>
        <v>0</v>
      </c>
      <c r="AV41" s="13"/>
      <c r="AW41" s="13"/>
    </row>
    <row r="42" spans="1:49" ht="12.75">
      <c r="A42" s="12"/>
      <c r="B42" s="13"/>
      <c r="C42" s="13"/>
      <c r="D42" s="14"/>
      <c r="E42" s="14"/>
      <c r="F42" s="14"/>
      <c r="G42" s="14"/>
      <c r="H42" s="15">
        <f t="shared" si="9"/>
        <v>0</v>
      </c>
      <c r="I42" s="16">
        <f t="shared" si="10"/>
        <v>0</v>
      </c>
      <c r="J42" s="16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7"/>
      <c r="AU42" s="19">
        <f>SUM(K42:AS42)</f>
        <v>0</v>
      </c>
      <c r="AV42" s="13"/>
      <c r="AW42" s="13"/>
    </row>
    <row r="43" spans="1:49" ht="12.75">
      <c r="A43" s="12"/>
      <c r="B43" s="13"/>
      <c r="C43" s="13"/>
      <c r="D43" s="14"/>
      <c r="E43" s="14"/>
      <c r="F43" s="14"/>
      <c r="G43" s="14"/>
      <c r="H43" s="15">
        <f t="shared" si="9"/>
        <v>0</v>
      </c>
      <c r="I43" s="16">
        <f t="shared" si="10"/>
        <v>0</v>
      </c>
      <c r="J43" s="16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7"/>
      <c r="AU43" s="19">
        <f>SUM(K43:AS43)</f>
        <v>0</v>
      </c>
      <c r="AV43" s="13"/>
      <c r="AW43" s="13"/>
    </row>
    <row r="44" spans="1:49" ht="12.75">
      <c r="A44" s="12"/>
      <c r="B44" s="13"/>
      <c r="C44" s="13"/>
      <c r="E44" s="14"/>
      <c r="F44" s="14"/>
      <c r="G44" s="14"/>
      <c r="H44" s="15">
        <f t="shared" si="9"/>
        <v>0</v>
      </c>
      <c r="I44" s="20">
        <f t="shared" si="10"/>
        <v>0</v>
      </c>
      <c r="J44" s="20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7"/>
      <c r="AU44" s="19">
        <f>SUM(K44:AS44)</f>
        <v>0</v>
      </c>
      <c r="AV44" s="13"/>
      <c r="AW44" s="13"/>
    </row>
    <row r="45" spans="1:49" ht="12.75">
      <c r="A45" s="12"/>
      <c r="B45" s="13"/>
      <c r="C45" s="13"/>
      <c r="D45" s="14"/>
      <c r="E45" s="14"/>
      <c r="F45" s="14"/>
      <c r="G45" s="14"/>
      <c r="H45" s="15">
        <f t="shared" si="9"/>
        <v>0</v>
      </c>
      <c r="I45" s="16">
        <f t="shared" si="10"/>
        <v>0</v>
      </c>
      <c r="J45" s="16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7"/>
      <c r="AU45" s="19">
        <f>SUM(K45:AS45)</f>
        <v>0</v>
      </c>
      <c r="AV45" s="13"/>
      <c r="AW45" s="13"/>
    </row>
    <row r="46" spans="1:49" ht="12.75">
      <c r="A46" s="12"/>
      <c r="B46" s="13"/>
      <c r="C46" s="13"/>
      <c r="D46" s="14"/>
      <c r="E46" s="14"/>
      <c r="F46" s="14"/>
      <c r="G46" s="14"/>
      <c r="H46" s="15">
        <f t="shared" si="9"/>
        <v>0</v>
      </c>
      <c r="I46" s="16">
        <f t="shared" si="10"/>
        <v>0</v>
      </c>
      <c r="J46" s="16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7"/>
      <c r="AU46" s="19"/>
      <c r="AV46" s="13"/>
      <c r="AW46" s="13"/>
    </row>
    <row r="47" spans="1:49" ht="12.75">
      <c r="A47" s="12"/>
      <c r="B47" s="13"/>
      <c r="C47" s="13"/>
      <c r="D47" s="14"/>
      <c r="E47" s="14"/>
      <c r="F47" s="14"/>
      <c r="G47" s="14"/>
      <c r="H47" s="15">
        <f t="shared" si="9"/>
        <v>0</v>
      </c>
      <c r="I47" s="16">
        <f t="shared" si="10"/>
        <v>0</v>
      </c>
      <c r="J47" s="1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7"/>
      <c r="AU47" s="19">
        <f aca="true" t="shared" si="11" ref="AU47:AU78">SUM(K47:AS47)</f>
        <v>0</v>
      </c>
      <c r="AV47" s="13"/>
      <c r="AW47" s="13"/>
    </row>
    <row r="48" spans="1:49" ht="12.75">
      <c r="A48" s="12"/>
      <c r="B48" s="13"/>
      <c r="C48" s="13"/>
      <c r="D48" s="14"/>
      <c r="E48" s="14"/>
      <c r="F48" s="14"/>
      <c r="G48" s="14"/>
      <c r="H48" s="15">
        <f t="shared" si="9"/>
        <v>0</v>
      </c>
      <c r="I48" s="16">
        <f t="shared" si="10"/>
        <v>0</v>
      </c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7"/>
      <c r="AU48" s="19">
        <f t="shared" si="11"/>
        <v>0</v>
      </c>
      <c r="AV48" s="13"/>
      <c r="AW48" s="13"/>
    </row>
    <row r="49" spans="1:49" ht="12.75">
      <c r="A49" s="12"/>
      <c r="B49" s="13"/>
      <c r="C49" s="13"/>
      <c r="D49" s="14"/>
      <c r="E49" s="14"/>
      <c r="F49" s="14"/>
      <c r="G49" s="14"/>
      <c r="H49" s="15">
        <f t="shared" si="9"/>
        <v>0</v>
      </c>
      <c r="I49" s="20">
        <f t="shared" si="10"/>
        <v>0</v>
      </c>
      <c r="J49" s="20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7"/>
      <c r="AU49" s="19">
        <f t="shared" si="11"/>
        <v>0</v>
      </c>
      <c r="AV49" s="13"/>
      <c r="AW49" s="13"/>
    </row>
    <row r="50" spans="1:49" ht="12.75">
      <c r="A50" s="12"/>
      <c r="B50" s="13"/>
      <c r="C50" s="13"/>
      <c r="D50" s="14"/>
      <c r="E50" s="14"/>
      <c r="F50" s="14"/>
      <c r="G50" s="14"/>
      <c r="H50" s="15">
        <f t="shared" si="9"/>
        <v>0</v>
      </c>
      <c r="I50" s="20">
        <f t="shared" si="10"/>
        <v>0</v>
      </c>
      <c r="J50" s="20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7"/>
      <c r="AU50" s="19">
        <f t="shared" si="11"/>
        <v>0</v>
      </c>
      <c r="AV50" s="13"/>
      <c r="AW50" s="13"/>
    </row>
    <row r="51" spans="1:49" ht="12.75">
      <c r="A51" s="12"/>
      <c r="B51" s="13"/>
      <c r="C51" s="13"/>
      <c r="D51" s="14"/>
      <c r="E51" s="14"/>
      <c r="F51" s="14"/>
      <c r="G51" s="14"/>
      <c r="H51" s="15">
        <f t="shared" si="9"/>
        <v>0</v>
      </c>
      <c r="I51" s="16">
        <f t="shared" si="10"/>
        <v>0</v>
      </c>
      <c r="J51" s="16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7"/>
      <c r="AU51" s="19">
        <f t="shared" si="11"/>
        <v>0</v>
      </c>
      <c r="AV51" s="13"/>
      <c r="AW51" s="13"/>
    </row>
    <row r="52" spans="1:49" ht="12.75">
      <c r="A52" s="12"/>
      <c r="B52" s="13"/>
      <c r="C52" s="13"/>
      <c r="D52" s="14"/>
      <c r="E52" s="14"/>
      <c r="F52" s="14"/>
      <c r="G52" s="14"/>
      <c r="H52" s="15">
        <f t="shared" si="9"/>
        <v>0</v>
      </c>
      <c r="I52" s="16">
        <f t="shared" si="10"/>
        <v>0</v>
      </c>
      <c r="J52" s="16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7"/>
      <c r="AU52" s="19">
        <f t="shared" si="11"/>
        <v>0</v>
      </c>
      <c r="AV52" s="13"/>
      <c r="AW52" s="13"/>
    </row>
    <row r="53" spans="1:49" ht="12.75">
      <c r="A53" s="12"/>
      <c r="B53" s="13"/>
      <c r="C53" s="13"/>
      <c r="D53" s="14"/>
      <c r="E53" s="14"/>
      <c r="F53" s="14"/>
      <c r="G53" s="14"/>
      <c r="H53" s="15">
        <f t="shared" si="9"/>
        <v>0</v>
      </c>
      <c r="I53" s="16">
        <f t="shared" si="10"/>
        <v>0</v>
      </c>
      <c r="J53" s="16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7"/>
      <c r="AU53" s="19">
        <f t="shared" si="11"/>
        <v>0</v>
      </c>
      <c r="AV53" s="13"/>
      <c r="AW53" s="13"/>
    </row>
    <row r="54" spans="1:49" s="11" customFormat="1" ht="12.75">
      <c r="A54" s="12"/>
      <c r="B54" s="13"/>
      <c r="C54" s="13"/>
      <c r="D54" s="14"/>
      <c r="E54" s="14"/>
      <c r="F54" s="14"/>
      <c r="G54" s="14"/>
      <c r="H54" s="15">
        <f t="shared" si="9"/>
        <v>0</v>
      </c>
      <c r="I54" s="16">
        <f t="shared" si="10"/>
        <v>0</v>
      </c>
      <c r="J54" s="16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7"/>
      <c r="AU54" s="19">
        <f t="shared" si="11"/>
        <v>0</v>
      </c>
      <c r="AV54" s="13"/>
      <c r="AW54" s="13"/>
    </row>
    <row r="55" spans="1:49" ht="12.75">
      <c r="A55" s="12"/>
      <c r="B55" s="13"/>
      <c r="C55" s="13"/>
      <c r="D55" s="14"/>
      <c r="E55" s="14"/>
      <c r="F55" s="14"/>
      <c r="G55" s="14"/>
      <c r="H55" s="15">
        <f t="shared" si="9"/>
        <v>0</v>
      </c>
      <c r="I55" s="16">
        <f t="shared" si="10"/>
        <v>0</v>
      </c>
      <c r="J55" s="16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7"/>
      <c r="AU55" s="19">
        <f t="shared" si="11"/>
        <v>0</v>
      </c>
      <c r="AV55" s="13"/>
      <c r="AW55" s="13"/>
    </row>
    <row r="56" spans="1:49" ht="12.75">
      <c r="A56" s="12"/>
      <c r="B56" s="13"/>
      <c r="C56" s="13"/>
      <c r="D56" s="14"/>
      <c r="E56" s="14"/>
      <c r="F56" s="14"/>
      <c r="G56" s="14"/>
      <c r="H56" s="15">
        <f t="shared" si="9"/>
        <v>0</v>
      </c>
      <c r="I56" s="16">
        <f t="shared" si="10"/>
        <v>0</v>
      </c>
      <c r="J56" s="16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7"/>
      <c r="AU56" s="19">
        <f t="shared" si="11"/>
        <v>0</v>
      </c>
      <c r="AV56" s="13"/>
      <c r="AW56" s="13"/>
    </row>
    <row r="57" spans="1:49" ht="12.75">
      <c r="A57" s="12"/>
      <c r="B57" s="13"/>
      <c r="C57" s="13"/>
      <c r="D57" s="14"/>
      <c r="E57" s="14"/>
      <c r="F57" s="14"/>
      <c r="G57" s="14"/>
      <c r="H57" s="15">
        <f t="shared" si="9"/>
        <v>0</v>
      </c>
      <c r="I57" s="16">
        <f t="shared" si="10"/>
        <v>0</v>
      </c>
      <c r="J57" s="16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7"/>
      <c r="AU57" s="19">
        <f t="shared" si="11"/>
        <v>0</v>
      </c>
      <c r="AV57" s="13"/>
      <c r="AW57" s="13"/>
    </row>
    <row r="58" spans="1:49" ht="12.75">
      <c r="A58" s="12"/>
      <c r="B58" s="13"/>
      <c r="C58" s="13"/>
      <c r="D58" s="14"/>
      <c r="E58" s="14"/>
      <c r="F58" s="14"/>
      <c r="G58" s="14"/>
      <c r="H58" s="15">
        <f t="shared" si="9"/>
        <v>0</v>
      </c>
      <c r="I58" s="16">
        <f t="shared" si="10"/>
        <v>0</v>
      </c>
      <c r="J58" s="16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7"/>
      <c r="AU58" s="19">
        <f t="shared" si="11"/>
        <v>0</v>
      </c>
      <c r="AV58" s="13"/>
      <c r="AW58" s="13"/>
    </row>
    <row r="59" spans="1:49" ht="12.75">
      <c r="A59" s="12"/>
      <c r="B59" s="13"/>
      <c r="C59" s="13"/>
      <c r="D59" s="14"/>
      <c r="E59" s="14"/>
      <c r="F59" s="14"/>
      <c r="G59" s="14"/>
      <c r="H59" s="15">
        <f t="shared" si="9"/>
        <v>0</v>
      </c>
      <c r="I59" s="16">
        <f t="shared" si="10"/>
        <v>0</v>
      </c>
      <c r="J59" s="16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7"/>
      <c r="AU59" s="19">
        <f t="shared" si="11"/>
        <v>0</v>
      </c>
      <c r="AV59" s="13"/>
      <c r="AW59" s="13"/>
    </row>
    <row r="60" spans="1:49" ht="12.75">
      <c r="A60" s="12"/>
      <c r="B60" s="13"/>
      <c r="C60" s="13"/>
      <c r="D60" s="14"/>
      <c r="E60" s="14"/>
      <c r="F60" s="14"/>
      <c r="G60" s="14"/>
      <c r="H60" s="15">
        <f t="shared" si="9"/>
        <v>0</v>
      </c>
      <c r="I60" s="16">
        <f t="shared" si="10"/>
        <v>0</v>
      </c>
      <c r="J60" s="16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7"/>
      <c r="AU60" s="19">
        <f t="shared" si="11"/>
        <v>0</v>
      </c>
      <c r="AV60" s="13"/>
      <c r="AW60" s="13"/>
    </row>
    <row r="61" spans="1:49" ht="12.75">
      <c r="A61" s="12"/>
      <c r="B61" s="13"/>
      <c r="C61" s="13"/>
      <c r="D61" s="14"/>
      <c r="E61" s="14"/>
      <c r="F61" s="14"/>
      <c r="G61" s="14"/>
      <c r="H61" s="15">
        <f t="shared" si="9"/>
        <v>0</v>
      </c>
      <c r="I61" s="16">
        <f t="shared" si="10"/>
        <v>0</v>
      </c>
      <c r="J61" s="16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7"/>
      <c r="AU61" s="19">
        <f t="shared" si="11"/>
        <v>0</v>
      </c>
      <c r="AV61" s="13"/>
      <c r="AW61" s="13"/>
    </row>
    <row r="62" spans="1:49" ht="12.75">
      <c r="A62" s="12"/>
      <c r="B62" s="13"/>
      <c r="C62" s="13"/>
      <c r="D62" s="14"/>
      <c r="E62" s="14"/>
      <c r="F62" s="14"/>
      <c r="G62" s="14"/>
      <c r="H62" s="15">
        <f t="shared" si="9"/>
        <v>0</v>
      </c>
      <c r="I62" s="16">
        <f t="shared" si="10"/>
        <v>0</v>
      </c>
      <c r="J62" s="16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7"/>
      <c r="AU62" s="19">
        <f t="shared" si="11"/>
        <v>0</v>
      </c>
      <c r="AV62" s="13"/>
      <c r="AW62" s="13"/>
    </row>
    <row r="63" spans="1:49" ht="12.75">
      <c r="A63" s="12"/>
      <c r="B63" s="13"/>
      <c r="C63" s="13"/>
      <c r="D63" s="14"/>
      <c r="E63" s="14"/>
      <c r="F63" s="12"/>
      <c r="G63" s="14"/>
      <c r="H63" s="15">
        <f t="shared" si="9"/>
        <v>0</v>
      </c>
      <c r="I63" s="16">
        <f t="shared" si="10"/>
        <v>0</v>
      </c>
      <c r="J63" s="16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7"/>
      <c r="AU63" s="19">
        <f t="shared" si="11"/>
        <v>0</v>
      </c>
      <c r="AV63" s="13"/>
      <c r="AW63" s="13"/>
    </row>
    <row r="64" spans="1:49" ht="12.75">
      <c r="A64" s="12"/>
      <c r="B64" s="13"/>
      <c r="C64" s="13"/>
      <c r="D64" s="14"/>
      <c r="E64" s="14"/>
      <c r="F64" s="14"/>
      <c r="G64" s="14"/>
      <c r="H64" s="15">
        <f t="shared" si="9"/>
        <v>0</v>
      </c>
      <c r="I64" s="16">
        <f t="shared" si="10"/>
        <v>0</v>
      </c>
      <c r="J64" s="16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7"/>
      <c r="AU64" s="19">
        <f t="shared" si="11"/>
        <v>0</v>
      </c>
      <c r="AV64" s="13"/>
      <c r="AW64" s="13"/>
    </row>
    <row r="65" spans="1:49" ht="12.75">
      <c r="A65" s="12"/>
      <c r="B65" s="13"/>
      <c r="C65" s="13"/>
      <c r="D65" s="14"/>
      <c r="E65" s="14"/>
      <c r="F65" s="14"/>
      <c r="G65" s="14"/>
      <c r="H65" s="15">
        <f t="shared" si="9"/>
        <v>0</v>
      </c>
      <c r="I65" s="16">
        <f t="shared" si="10"/>
        <v>0</v>
      </c>
      <c r="J65" s="16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7"/>
      <c r="AU65" s="19">
        <f t="shared" si="11"/>
        <v>0</v>
      </c>
      <c r="AV65" s="13"/>
      <c r="AW65" s="13"/>
    </row>
    <row r="66" spans="1:49" ht="12.75">
      <c r="A66" s="12"/>
      <c r="B66" s="17"/>
      <c r="C66" s="17"/>
      <c r="D66" s="12"/>
      <c r="E66" s="12"/>
      <c r="F66" s="14"/>
      <c r="G66" s="14"/>
      <c r="H66" s="15">
        <f t="shared" si="9"/>
        <v>0</v>
      </c>
      <c r="I66" s="16">
        <f t="shared" si="10"/>
        <v>0</v>
      </c>
      <c r="J66" s="16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7"/>
      <c r="AU66" s="19">
        <f t="shared" si="11"/>
        <v>0</v>
      </c>
      <c r="AV66" s="17"/>
      <c r="AW66" s="17"/>
    </row>
    <row r="67" spans="1:49" ht="12.75">
      <c r="A67" s="12"/>
      <c r="B67" s="13"/>
      <c r="C67" s="13"/>
      <c r="D67" s="14"/>
      <c r="E67" s="14"/>
      <c r="F67" s="14"/>
      <c r="G67" s="14"/>
      <c r="H67" s="15">
        <f t="shared" si="9"/>
        <v>0</v>
      </c>
      <c r="I67" s="16">
        <f t="shared" si="10"/>
        <v>0</v>
      </c>
      <c r="J67" s="16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7"/>
      <c r="AU67" s="19">
        <f t="shared" si="11"/>
        <v>0</v>
      </c>
      <c r="AV67" s="13"/>
      <c r="AW67" s="13"/>
    </row>
    <row r="68" spans="1:49" ht="12.75">
      <c r="A68" s="12"/>
      <c r="B68" s="13"/>
      <c r="C68" s="13"/>
      <c r="D68" s="14"/>
      <c r="E68" s="14"/>
      <c r="F68" s="14"/>
      <c r="G68" s="14"/>
      <c r="H68" s="15">
        <f t="shared" si="9"/>
        <v>0</v>
      </c>
      <c r="I68" s="20">
        <f t="shared" si="10"/>
        <v>0</v>
      </c>
      <c r="J68" s="20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7"/>
      <c r="AU68" s="19">
        <f t="shared" si="11"/>
        <v>0</v>
      </c>
      <c r="AV68" s="13"/>
      <c r="AW68" s="13"/>
    </row>
    <row r="69" spans="1:49" ht="12.75">
      <c r="A69" s="12"/>
      <c r="B69" s="13"/>
      <c r="C69" s="13"/>
      <c r="D69" s="14"/>
      <c r="E69" s="14"/>
      <c r="F69" s="14"/>
      <c r="G69" s="14"/>
      <c r="H69" s="15">
        <f t="shared" si="9"/>
        <v>0</v>
      </c>
      <c r="I69" s="20">
        <f t="shared" si="10"/>
        <v>0</v>
      </c>
      <c r="J69" s="20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7"/>
      <c r="AU69" s="19">
        <f t="shared" si="11"/>
        <v>0</v>
      </c>
      <c r="AV69" s="13"/>
      <c r="AW69" s="13"/>
    </row>
    <row r="70" spans="1:49" ht="12.75">
      <c r="A70" s="12"/>
      <c r="B70" s="13"/>
      <c r="C70" s="13"/>
      <c r="D70" s="14"/>
      <c r="E70" s="14"/>
      <c r="F70" s="14"/>
      <c r="G70" s="14"/>
      <c r="H70" s="15">
        <f t="shared" si="9"/>
        <v>0</v>
      </c>
      <c r="I70" s="16">
        <f t="shared" si="10"/>
        <v>0</v>
      </c>
      <c r="J70" s="16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7"/>
      <c r="AU70" s="19">
        <f t="shared" si="11"/>
        <v>0</v>
      </c>
      <c r="AV70" s="13"/>
      <c r="AW70" s="13"/>
    </row>
    <row r="71" spans="1:49" ht="12.75">
      <c r="A71" s="12"/>
      <c r="B71" s="13"/>
      <c r="C71" s="13"/>
      <c r="D71" s="14"/>
      <c r="E71" s="14"/>
      <c r="F71" s="14"/>
      <c r="G71" s="14"/>
      <c r="H71" s="15">
        <f t="shared" si="9"/>
        <v>0</v>
      </c>
      <c r="I71" s="16">
        <f t="shared" si="10"/>
        <v>0</v>
      </c>
      <c r="J71" s="16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7"/>
      <c r="AU71" s="19">
        <f t="shared" si="11"/>
        <v>0</v>
      </c>
      <c r="AV71" s="13"/>
      <c r="AW71" s="13"/>
    </row>
    <row r="72" spans="1:49" ht="12.75">
      <c r="A72" s="12"/>
      <c r="B72" s="13"/>
      <c r="C72" s="13"/>
      <c r="D72" s="14"/>
      <c r="E72" s="14"/>
      <c r="F72" s="14"/>
      <c r="G72" s="14"/>
      <c r="H72" s="15">
        <f t="shared" si="9"/>
        <v>0</v>
      </c>
      <c r="I72" s="20">
        <f t="shared" si="10"/>
        <v>0</v>
      </c>
      <c r="J72" s="20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7"/>
      <c r="AU72" s="19">
        <f t="shared" si="11"/>
        <v>0</v>
      </c>
      <c r="AV72" s="13"/>
      <c r="AW72" s="13"/>
    </row>
    <row r="73" spans="1:49" ht="12.75">
      <c r="A73" s="12"/>
      <c r="B73" s="13"/>
      <c r="C73" s="13"/>
      <c r="D73" s="14"/>
      <c r="E73" s="14"/>
      <c r="F73" s="14"/>
      <c r="G73" s="14"/>
      <c r="H73" s="15">
        <f aca="true" t="shared" si="12" ref="H73:H104">SUM((COUNTIF(K73:AQ73,"E"))+COUNTIF(K73:AQ73,"&gt;0"))</f>
        <v>0</v>
      </c>
      <c r="I73" s="16">
        <f aca="true" t="shared" si="13" ref="I73:I104">SUM(K73:AS73)</f>
        <v>0</v>
      </c>
      <c r="J73" s="16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7"/>
      <c r="AU73" s="19">
        <f t="shared" si="11"/>
        <v>0</v>
      </c>
      <c r="AV73" s="13"/>
      <c r="AW73" s="13"/>
    </row>
    <row r="74" spans="1:49" ht="12.75">
      <c r="A74" s="44"/>
      <c r="B74" s="42"/>
      <c r="C74" s="42"/>
      <c r="D74" s="40"/>
      <c r="E74" s="40"/>
      <c r="F74" s="14"/>
      <c r="G74" s="40"/>
      <c r="H74" s="49">
        <f t="shared" si="12"/>
        <v>0</v>
      </c>
      <c r="I74" s="50">
        <f t="shared" si="13"/>
        <v>0</v>
      </c>
      <c r="J74" s="50"/>
      <c r="K74" s="18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51"/>
      <c r="AU74" s="52">
        <f t="shared" si="11"/>
        <v>0</v>
      </c>
      <c r="AV74" s="42"/>
      <c r="AW74" s="42"/>
    </row>
    <row r="75" spans="1:49" ht="12.75">
      <c r="A75" s="12"/>
      <c r="B75" s="13"/>
      <c r="C75" s="13"/>
      <c r="D75" s="14"/>
      <c r="E75" s="14"/>
      <c r="F75" s="14"/>
      <c r="G75" s="14"/>
      <c r="H75" s="15">
        <f t="shared" si="12"/>
        <v>0</v>
      </c>
      <c r="I75" s="16">
        <f t="shared" si="13"/>
        <v>0</v>
      </c>
      <c r="J75" s="16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7"/>
      <c r="AU75" s="19">
        <f t="shared" si="11"/>
        <v>0</v>
      </c>
      <c r="AV75" s="13"/>
      <c r="AW75" s="13"/>
    </row>
    <row r="76" spans="1:49" ht="12.75">
      <c r="A76" s="12"/>
      <c r="B76" s="13"/>
      <c r="C76" s="13"/>
      <c r="D76" s="14"/>
      <c r="E76" s="14"/>
      <c r="F76" s="14"/>
      <c r="G76" s="14"/>
      <c r="H76" s="15">
        <f t="shared" si="12"/>
        <v>0</v>
      </c>
      <c r="I76" s="20">
        <f t="shared" si="13"/>
        <v>0</v>
      </c>
      <c r="J76" s="20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7"/>
      <c r="AU76" s="19">
        <f t="shared" si="11"/>
        <v>0</v>
      </c>
      <c r="AV76" s="13"/>
      <c r="AW76" s="13"/>
    </row>
    <row r="77" spans="1:49" ht="12.75">
      <c r="A77" s="12"/>
      <c r="B77" s="13"/>
      <c r="C77" s="13"/>
      <c r="D77" s="14"/>
      <c r="E77" s="14"/>
      <c r="F77" s="14"/>
      <c r="G77" s="14"/>
      <c r="H77" s="15">
        <f t="shared" si="12"/>
        <v>0</v>
      </c>
      <c r="I77" s="16">
        <f t="shared" si="13"/>
        <v>0</v>
      </c>
      <c r="J77" s="16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7"/>
      <c r="AU77" s="19">
        <f t="shared" si="11"/>
        <v>0</v>
      </c>
      <c r="AV77" s="13"/>
      <c r="AW77" s="13"/>
    </row>
    <row r="78" spans="1:49" ht="12.75">
      <c r="A78" s="12"/>
      <c r="B78" s="13"/>
      <c r="C78" s="13"/>
      <c r="D78" s="14"/>
      <c r="E78" s="12"/>
      <c r="F78" s="12"/>
      <c r="G78" s="12"/>
      <c r="H78" s="15">
        <f t="shared" si="12"/>
        <v>0</v>
      </c>
      <c r="I78" s="16">
        <f t="shared" si="13"/>
        <v>0</v>
      </c>
      <c r="J78" s="16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7"/>
      <c r="AU78" s="19">
        <f t="shared" si="11"/>
        <v>0</v>
      </c>
      <c r="AV78" s="13"/>
      <c r="AW78" s="13"/>
    </row>
    <row r="79" spans="1:49" ht="12.75">
      <c r="A79" s="12"/>
      <c r="B79" s="13"/>
      <c r="C79" s="13"/>
      <c r="D79" s="14"/>
      <c r="E79" s="14"/>
      <c r="F79" s="14"/>
      <c r="G79" s="14"/>
      <c r="H79" s="15">
        <f t="shared" si="12"/>
        <v>0</v>
      </c>
      <c r="I79" s="16">
        <f t="shared" si="13"/>
        <v>0</v>
      </c>
      <c r="J79" s="16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7"/>
      <c r="AU79" s="19">
        <f aca="true" t="shared" si="14" ref="AU79:AU110">SUM(K79:AS79)</f>
        <v>0</v>
      </c>
      <c r="AV79" s="13"/>
      <c r="AW79" s="13"/>
    </row>
    <row r="80" spans="1:49" ht="12.75">
      <c r="A80" s="12"/>
      <c r="B80" s="13"/>
      <c r="C80" s="13"/>
      <c r="D80" s="14"/>
      <c r="E80" s="12"/>
      <c r="F80" s="14"/>
      <c r="G80" s="14"/>
      <c r="H80" s="15">
        <f t="shared" si="12"/>
        <v>0</v>
      </c>
      <c r="I80" s="16">
        <f t="shared" si="13"/>
        <v>0</v>
      </c>
      <c r="J80" s="16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7"/>
      <c r="AU80" s="19">
        <f t="shared" si="14"/>
        <v>0</v>
      </c>
      <c r="AV80" s="13"/>
      <c r="AW80" s="13"/>
    </row>
    <row r="81" spans="1:49" ht="12.75">
      <c r="A81" s="12"/>
      <c r="B81" s="13"/>
      <c r="C81" s="13"/>
      <c r="D81" s="14"/>
      <c r="E81" s="14"/>
      <c r="F81" s="14"/>
      <c r="G81" s="14"/>
      <c r="H81" s="15">
        <f t="shared" si="12"/>
        <v>0</v>
      </c>
      <c r="I81" s="16">
        <f t="shared" si="13"/>
        <v>0</v>
      </c>
      <c r="J81" s="16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7"/>
      <c r="AU81" s="19">
        <f t="shared" si="14"/>
        <v>0</v>
      </c>
      <c r="AV81" s="13"/>
      <c r="AW81" s="13"/>
    </row>
    <row r="82" spans="1:49" ht="12.75">
      <c r="A82" s="12"/>
      <c r="B82" s="13"/>
      <c r="C82" s="13"/>
      <c r="D82" s="14"/>
      <c r="E82" s="14"/>
      <c r="F82" s="12"/>
      <c r="G82" s="14"/>
      <c r="H82" s="15">
        <f t="shared" si="12"/>
        <v>0</v>
      </c>
      <c r="I82" s="16">
        <f t="shared" si="13"/>
        <v>0</v>
      </c>
      <c r="J82" s="16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7"/>
      <c r="AU82" s="19">
        <f t="shared" si="14"/>
        <v>0</v>
      </c>
      <c r="AV82" s="13"/>
      <c r="AW82" s="13"/>
    </row>
    <row r="83" spans="1:49" ht="12.75">
      <c r="A83" s="12"/>
      <c r="B83" s="13"/>
      <c r="C83" s="13"/>
      <c r="D83" s="14"/>
      <c r="E83" s="14"/>
      <c r="F83" s="14"/>
      <c r="G83" s="14"/>
      <c r="H83" s="15">
        <f t="shared" si="12"/>
        <v>0</v>
      </c>
      <c r="I83" s="16">
        <f t="shared" si="13"/>
        <v>0</v>
      </c>
      <c r="J83" s="16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7"/>
      <c r="AU83" s="19">
        <f t="shared" si="14"/>
        <v>0</v>
      </c>
      <c r="AV83" s="13"/>
      <c r="AW83" s="13"/>
    </row>
    <row r="84" spans="1:49" ht="12.75">
      <c r="A84" s="12"/>
      <c r="B84" s="13"/>
      <c r="C84" s="13"/>
      <c r="D84" s="14"/>
      <c r="E84" s="14"/>
      <c r="F84" s="12"/>
      <c r="G84" s="14"/>
      <c r="H84" s="15">
        <f t="shared" si="12"/>
        <v>0</v>
      </c>
      <c r="I84" s="16">
        <f t="shared" si="13"/>
        <v>0</v>
      </c>
      <c r="J84" s="16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7"/>
      <c r="AU84" s="19">
        <f t="shared" si="14"/>
        <v>0</v>
      </c>
      <c r="AV84" s="13"/>
      <c r="AW84" s="13"/>
    </row>
    <row r="85" spans="1:49" ht="12.75">
      <c r="A85" s="12"/>
      <c r="B85" s="13"/>
      <c r="C85" s="13"/>
      <c r="D85" s="14"/>
      <c r="E85" s="14"/>
      <c r="F85" s="14"/>
      <c r="G85" s="14"/>
      <c r="H85" s="15">
        <f t="shared" si="12"/>
        <v>0</v>
      </c>
      <c r="I85" s="16">
        <f t="shared" si="13"/>
        <v>0</v>
      </c>
      <c r="J85" s="16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7"/>
      <c r="AU85" s="19">
        <f t="shared" si="14"/>
        <v>0</v>
      </c>
      <c r="AV85" s="13"/>
      <c r="AW85" s="13"/>
    </row>
    <row r="86" spans="1:49" ht="12.75">
      <c r="A86" s="12"/>
      <c r="B86" s="13"/>
      <c r="C86" s="13"/>
      <c r="D86" s="12"/>
      <c r="E86" s="12"/>
      <c r="F86" s="14"/>
      <c r="G86" s="12"/>
      <c r="H86" s="15">
        <f t="shared" si="12"/>
        <v>0</v>
      </c>
      <c r="I86" s="16">
        <f t="shared" si="13"/>
        <v>0</v>
      </c>
      <c r="J86" s="16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7"/>
      <c r="AU86" s="19">
        <f t="shared" si="14"/>
        <v>0</v>
      </c>
      <c r="AV86" s="13"/>
      <c r="AW86" s="13"/>
    </row>
    <row r="87" spans="1:49" ht="12.75">
      <c r="A87" s="12"/>
      <c r="B87" s="13"/>
      <c r="C87" s="13"/>
      <c r="D87" s="14"/>
      <c r="E87" s="14"/>
      <c r="F87" s="14"/>
      <c r="G87" s="14"/>
      <c r="H87" s="15">
        <f t="shared" si="12"/>
        <v>0</v>
      </c>
      <c r="I87" s="16">
        <f t="shared" si="13"/>
        <v>0</v>
      </c>
      <c r="J87" s="16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7"/>
      <c r="AU87" s="19">
        <f t="shared" si="14"/>
        <v>0</v>
      </c>
      <c r="AV87" s="13"/>
      <c r="AW87" s="13"/>
    </row>
    <row r="88" spans="1:49" ht="12.75">
      <c r="A88" s="12"/>
      <c r="B88" s="13"/>
      <c r="C88" s="13"/>
      <c r="D88" s="14"/>
      <c r="E88" s="14"/>
      <c r="F88" s="14"/>
      <c r="G88" s="14"/>
      <c r="H88" s="15">
        <f t="shared" si="12"/>
        <v>0</v>
      </c>
      <c r="I88" s="16">
        <f t="shared" si="13"/>
        <v>0</v>
      </c>
      <c r="J88" s="16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7"/>
      <c r="AU88" s="19">
        <f t="shared" si="14"/>
        <v>0</v>
      </c>
      <c r="AV88" s="13"/>
      <c r="AW88" s="13"/>
    </row>
    <row r="89" spans="1:49" ht="12.75">
      <c r="A89" s="12"/>
      <c r="B89" s="13"/>
      <c r="C89" s="13"/>
      <c r="D89" s="14"/>
      <c r="E89" s="14"/>
      <c r="F89" s="14"/>
      <c r="G89" s="14"/>
      <c r="H89" s="15">
        <f t="shared" si="12"/>
        <v>0</v>
      </c>
      <c r="I89" s="20">
        <f t="shared" si="13"/>
        <v>0</v>
      </c>
      <c r="J89" s="20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7"/>
      <c r="AU89" s="19">
        <f t="shared" si="14"/>
        <v>0</v>
      </c>
      <c r="AV89" s="13"/>
      <c r="AW89" s="13"/>
    </row>
    <row r="90" spans="1:49" ht="12.75">
      <c r="A90" s="12"/>
      <c r="B90" s="13"/>
      <c r="C90" s="13"/>
      <c r="D90" s="14"/>
      <c r="E90" s="14"/>
      <c r="F90" s="14"/>
      <c r="G90" s="14"/>
      <c r="H90" s="15">
        <f t="shared" si="12"/>
        <v>0</v>
      </c>
      <c r="I90" s="16">
        <f t="shared" si="13"/>
        <v>0</v>
      </c>
      <c r="J90" s="16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7"/>
      <c r="AU90" s="19">
        <f t="shared" si="14"/>
        <v>0</v>
      </c>
      <c r="AV90" s="13"/>
      <c r="AW90" s="13"/>
    </row>
    <row r="91" spans="1:49" ht="12.75">
      <c r="A91" s="12"/>
      <c r="B91" s="13"/>
      <c r="C91" s="13"/>
      <c r="D91" s="14"/>
      <c r="E91" s="12"/>
      <c r="F91" s="14"/>
      <c r="G91" s="12"/>
      <c r="H91" s="15">
        <f t="shared" si="12"/>
        <v>0</v>
      </c>
      <c r="I91" s="16">
        <f t="shared" si="13"/>
        <v>0</v>
      </c>
      <c r="J91" s="16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7"/>
      <c r="AU91" s="19">
        <f t="shared" si="14"/>
        <v>0</v>
      </c>
      <c r="AV91" s="13"/>
      <c r="AW91" s="13"/>
    </row>
    <row r="92" spans="1:49" ht="12.75">
      <c r="A92" s="12"/>
      <c r="B92" s="13"/>
      <c r="C92" s="13"/>
      <c r="D92" s="14"/>
      <c r="E92" s="14"/>
      <c r="F92" s="14"/>
      <c r="G92" s="14"/>
      <c r="H92" s="15">
        <f t="shared" si="12"/>
        <v>0</v>
      </c>
      <c r="I92" s="16">
        <f t="shared" si="13"/>
        <v>0</v>
      </c>
      <c r="J92" s="16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7"/>
      <c r="AU92" s="19">
        <f t="shared" si="14"/>
        <v>0</v>
      </c>
      <c r="AV92" s="13"/>
      <c r="AW92" s="13"/>
    </row>
    <row r="93" spans="1:49" ht="12.75">
      <c r="A93" s="12">
        <v>102</v>
      </c>
      <c r="B93" s="13"/>
      <c r="C93" s="13"/>
      <c r="D93" s="14"/>
      <c r="E93" s="14"/>
      <c r="F93" s="14"/>
      <c r="G93" s="14"/>
      <c r="H93" s="15">
        <f t="shared" si="12"/>
        <v>0</v>
      </c>
      <c r="I93" s="16">
        <f t="shared" si="13"/>
        <v>0</v>
      </c>
      <c r="J93" s="16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7"/>
      <c r="AU93" s="19">
        <f t="shared" si="14"/>
        <v>0</v>
      </c>
      <c r="AV93" s="13"/>
      <c r="AW93" s="13"/>
    </row>
    <row r="94" spans="1:49" ht="12.75">
      <c r="A94" s="12">
        <v>103</v>
      </c>
      <c r="B94" s="13"/>
      <c r="C94" s="13"/>
      <c r="D94" s="14"/>
      <c r="E94" s="14"/>
      <c r="F94" s="12"/>
      <c r="G94" s="14"/>
      <c r="H94" s="15">
        <f t="shared" si="12"/>
        <v>0</v>
      </c>
      <c r="I94" s="16">
        <f t="shared" si="13"/>
        <v>0</v>
      </c>
      <c r="J94" s="16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7"/>
      <c r="AU94" s="19">
        <f t="shared" si="14"/>
        <v>0</v>
      </c>
      <c r="AV94" s="13"/>
      <c r="AW94" s="13"/>
    </row>
    <row r="95" spans="1:49" ht="12.75">
      <c r="A95" s="12">
        <v>104</v>
      </c>
      <c r="B95" s="17"/>
      <c r="C95" s="17"/>
      <c r="D95" s="12"/>
      <c r="E95" s="12"/>
      <c r="F95" s="14"/>
      <c r="G95" s="14"/>
      <c r="H95" s="15">
        <f t="shared" si="12"/>
        <v>0</v>
      </c>
      <c r="I95" s="20">
        <f t="shared" si="13"/>
        <v>0</v>
      </c>
      <c r="J95" s="20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7"/>
      <c r="AU95" s="19">
        <f t="shared" si="14"/>
        <v>0</v>
      </c>
      <c r="AV95" s="17"/>
      <c r="AW95" s="17"/>
    </row>
    <row r="96" spans="1:49" ht="12.75">
      <c r="A96" s="12">
        <v>105</v>
      </c>
      <c r="B96" s="13"/>
      <c r="C96" s="13"/>
      <c r="D96" s="12"/>
      <c r="E96" s="12"/>
      <c r="F96" s="12"/>
      <c r="G96" s="12"/>
      <c r="H96" s="15">
        <f t="shared" si="12"/>
        <v>0</v>
      </c>
      <c r="I96" s="16">
        <f t="shared" si="13"/>
        <v>0</v>
      </c>
      <c r="J96" s="16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7"/>
      <c r="AU96" s="19">
        <f t="shared" si="14"/>
        <v>0</v>
      </c>
      <c r="AV96" s="13"/>
      <c r="AW96" s="13"/>
    </row>
    <row r="97" spans="1:49" ht="12.75">
      <c r="A97" s="12">
        <v>106</v>
      </c>
      <c r="B97" s="13"/>
      <c r="C97" s="13"/>
      <c r="D97" s="14"/>
      <c r="E97" s="14"/>
      <c r="F97" s="14"/>
      <c r="G97" s="14"/>
      <c r="H97" s="15">
        <f t="shared" si="12"/>
        <v>0</v>
      </c>
      <c r="I97" s="16">
        <f t="shared" si="13"/>
        <v>0</v>
      </c>
      <c r="J97" s="16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7"/>
      <c r="AU97" s="19">
        <f t="shared" si="14"/>
        <v>0</v>
      </c>
      <c r="AV97" s="13"/>
      <c r="AW97" s="13"/>
    </row>
    <row r="98" spans="1:49" ht="12.75">
      <c r="A98" s="12">
        <v>107</v>
      </c>
      <c r="B98" s="13"/>
      <c r="C98" s="13"/>
      <c r="D98" s="14"/>
      <c r="E98" s="14"/>
      <c r="F98" s="14"/>
      <c r="G98" s="14"/>
      <c r="H98" s="15">
        <f t="shared" si="12"/>
        <v>0</v>
      </c>
      <c r="I98" s="16">
        <f t="shared" si="13"/>
        <v>0</v>
      </c>
      <c r="J98" s="16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7"/>
      <c r="AU98" s="19">
        <f t="shared" si="14"/>
        <v>0</v>
      </c>
      <c r="AV98" s="13"/>
      <c r="AW98" s="13"/>
    </row>
    <row r="99" spans="1:49" ht="12.75">
      <c r="A99" s="12">
        <v>108</v>
      </c>
      <c r="B99" s="13"/>
      <c r="C99" s="13"/>
      <c r="D99" s="14"/>
      <c r="E99" s="14"/>
      <c r="F99" s="14"/>
      <c r="G99" s="14"/>
      <c r="H99" s="15">
        <f t="shared" si="12"/>
        <v>0</v>
      </c>
      <c r="I99" s="16">
        <f t="shared" si="13"/>
        <v>0</v>
      </c>
      <c r="J99" s="16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7"/>
      <c r="AU99" s="19">
        <f t="shared" si="14"/>
        <v>0</v>
      </c>
      <c r="AV99" s="13"/>
      <c r="AW99" s="13"/>
    </row>
    <row r="100" spans="1:49" ht="12.75">
      <c r="A100" s="12">
        <v>109</v>
      </c>
      <c r="B100" s="13"/>
      <c r="C100" s="13"/>
      <c r="D100" s="14"/>
      <c r="E100" s="14"/>
      <c r="F100" s="14"/>
      <c r="G100" s="14"/>
      <c r="H100" s="15">
        <f t="shared" si="12"/>
        <v>0</v>
      </c>
      <c r="I100" s="16">
        <f t="shared" si="13"/>
        <v>0</v>
      </c>
      <c r="J100" s="16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7"/>
      <c r="AU100" s="19">
        <f t="shared" si="14"/>
        <v>0</v>
      </c>
      <c r="AV100" s="13"/>
      <c r="AW100" s="13"/>
    </row>
    <row r="101" spans="1:49" ht="12.75">
      <c r="A101" s="12">
        <v>110</v>
      </c>
      <c r="B101" s="13"/>
      <c r="C101" s="13"/>
      <c r="D101" s="14"/>
      <c r="E101" s="14"/>
      <c r="F101" s="14"/>
      <c r="G101" s="14"/>
      <c r="H101" s="15">
        <f t="shared" si="12"/>
        <v>0</v>
      </c>
      <c r="I101" s="16">
        <f t="shared" si="13"/>
        <v>0</v>
      </c>
      <c r="J101" s="16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7"/>
      <c r="AU101" s="19">
        <f t="shared" si="14"/>
        <v>0</v>
      </c>
      <c r="AV101" s="13"/>
      <c r="AW101" s="13"/>
    </row>
    <row r="102" spans="1:49" ht="12.75">
      <c r="A102" s="12">
        <v>111</v>
      </c>
      <c r="B102" s="13"/>
      <c r="C102" s="13"/>
      <c r="D102" s="14"/>
      <c r="E102" s="14"/>
      <c r="F102" s="14"/>
      <c r="G102" s="14"/>
      <c r="H102" s="15">
        <f t="shared" si="12"/>
        <v>0</v>
      </c>
      <c r="I102" s="16">
        <f t="shared" si="13"/>
        <v>0</v>
      </c>
      <c r="J102" s="16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7"/>
      <c r="AU102" s="19">
        <f t="shared" si="14"/>
        <v>0</v>
      </c>
      <c r="AV102" s="13"/>
      <c r="AW102" s="13"/>
    </row>
    <row r="103" spans="1:49" ht="12.75">
      <c r="A103" s="12">
        <v>112</v>
      </c>
      <c r="B103" s="13"/>
      <c r="C103" s="13"/>
      <c r="D103" s="14"/>
      <c r="E103" s="14"/>
      <c r="F103" s="14"/>
      <c r="G103" s="14"/>
      <c r="H103" s="15">
        <f t="shared" si="12"/>
        <v>0</v>
      </c>
      <c r="I103" s="16">
        <f t="shared" si="13"/>
        <v>0</v>
      </c>
      <c r="J103" s="16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7"/>
      <c r="AU103" s="19">
        <f t="shared" si="14"/>
        <v>0</v>
      </c>
      <c r="AV103" s="13"/>
      <c r="AW103" s="13"/>
    </row>
    <row r="104" spans="1:49" ht="12.75">
      <c r="A104" s="12">
        <v>113</v>
      </c>
      <c r="B104" s="17"/>
      <c r="C104" s="17"/>
      <c r="D104" s="12"/>
      <c r="E104" s="12"/>
      <c r="F104" s="14"/>
      <c r="G104" s="14"/>
      <c r="H104" s="15">
        <f t="shared" si="12"/>
        <v>0</v>
      </c>
      <c r="I104" s="16">
        <f t="shared" si="13"/>
        <v>0</v>
      </c>
      <c r="J104" s="16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7"/>
      <c r="AU104" s="19">
        <f t="shared" si="14"/>
        <v>0</v>
      </c>
      <c r="AV104" s="17"/>
      <c r="AW104" s="17"/>
    </row>
    <row r="105" spans="1:49" ht="12.75">
      <c r="A105" s="12">
        <v>114</v>
      </c>
      <c r="B105" s="13"/>
      <c r="C105" s="13"/>
      <c r="D105" s="14"/>
      <c r="E105" s="14"/>
      <c r="F105" s="14"/>
      <c r="G105" s="14"/>
      <c r="H105" s="15">
        <f aca="true" t="shared" si="15" ref="H105:H129">SUM((COUNTIF(K105:AQ105,"E"))+COUNTIF(K105:AQ105,"&gt;0"))</f>
        <v>0</v>
      </c>
      <c r="I105" s="16">
        <f aca="true" t="shared" si="16" ref="I105:I129">SUM(K105:AS105)</f>
        <v>0</v>
      </c>
      <c r="J105" s="16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7"/>
      <c r="AU105" s="19">
        <f t="shared" si="14"/>
        <v>0</v>
      </c>
      <c r="AV105" s="13"/>
      <c r="AW105" s="13"/>
    </row>
    <row r="106" spans="1:49" ht="12.75">
      <c r="A106" s="12">
        <v>115</v>
      </c>
      <c r="B106" s="13"/>
      <c r="C106" s="13"/>
      <c r="D106" s="14"/>
      <c r="E106" s="14"/>
      <c r="F106" s="14"/>
      <c r="G106" s="14"/>
      <c r="H106" s="15">
        <f t="shared" si="15"/>
        <v>0</v>
      </c>
      <c r="I106" s="16">
        <f t="shared" si="16"/>
        <v>0</v>
      </c>
      <c r="J106" s="16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7"/>
      <c r="AU106" s="19">
        <f t="shared" si="14"/>
        <v>0</v>
      </c>
      <c r="AV106" s="13"/>
      <c r="AW106" s="13"/>
    </row>
    <row r="107" spans="1:49" ht="12.75">
      <c r="A107" s="12">
        <v>116</v>
      </c>
      <c r="B107" s="13"/>
      <c r="C107" s="13"/>
      <c r="D107" s="14"/>
      <c r="E107" s="14"/>
      <c r="F107" s="14"/>
      <c r="G107" s="14"/>
      <c r="H107" s="15">
        <f t="shared" si="15"/>
        <v>0</v>
      </c>
      <c r="I107" s="20">
        <f t="shared" si="16"/>
        <v>0</v>
      </c>
      <c r="J107" s="20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7"/>
      <c r="AU107" s="19">
        <f t="shared" si="14"/>
        <v>0</v>
      </c>
      <c r="AV107" s="13"/>
      <c r="AW107" s="13"/>
    </row>
    <row r="108" spans="1:49" ht="12.75">
      <c r="A108" s="12">
        <v>117</v>
      </c>
      <c r="B108" s="13"/>
      <c r="C108" s="13"/>
      <c r="D108" s="14"/>
      <c r="E108" s="14"/>
      <c r="F108" s="14"/>
      <c r="G108" s="14"/>
      <c r="H108" s="15">
        <f t="shared" si="15"/>
        <v>0</v>
      </c>
      <c r="I108" s="16">
        <f t="shared" si="16"/>
        <v>0</v>
      </c>
      <c r="J108" s="16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7"/>
      <c r="AU108" s="19">
        <f t="shared" si="14"/>
        <v>0</v>
      </c>
      <c r="AV108" s="13"/>
      <c r="AW108" s="13"/>
    </row>
    <row r="109" spans="1:49" ht="12.75">
      <c r="A109" s="12">
        <v>118</v>
      </c>
      <c r="B109" s="13"/>
      <c r="C109" s="13"/>
      <c r="D109" s="14"/>
      <c r="E109" s="14"/>
      <c r="F109" s="14"/>
      <c r="G109" s="14"/>
      <c r="H109" s="15">
        <f t="shared" si="15"/>
        <v>0</v>
      </c>
      <c r="I109" s="16">
        <f t="shared" si="16"/>
        <v>0</v>
      </c>
      <c r="J109" s="16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7"/>
      <c r="AU109" s="19">
        <f t="shared" si="14"/>
        <v>0</v>
      </c>
      <c r="AV109" s="13"/>
      <c r="AW109" s="13"/>
    </row>
    <row r="110" spans="1:49" ht="12.75">
      <c r="A110" s="12">
        <v>119</v>
      </c>
      <c r="B110" s="13"/>
      <c r="C110" s="13"/>
      <c r="D110" s="14"/>
      <c r="E110" s="14"/>
      <c r="F110" s="14"/>
      <c r="G110" s="14"/>
      <c r="H110" s="15">
        <f t="shared" si="15"/>
        <v>0</v>
      </c>
      <c r="I110" s="16">
        <f t="shared" si="16"/>
        <v>0</v>
      </c>
      <c r="J110" s="16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7"/>
      <c r="AU110" s="19">
        <f t="shared" si="14"/>
        <v>0</v>
      </c>
      <c r="AV110" s="13"/>
      <c r="AW110" s="13"/>
    </row>
    <row r="111" spans="1:49" ht="12.75">
      <c r="A111" s="12">
        <v>120</v>
      </c>
      <c r="B111" s="13"/>
      <c r="C111" s="13"/>
      <c r="D111" s="14"/>
      <c r="E111" s="14"/>
      <c r="F111" s="14"/>
      <c r="G111" s="14"/>
      <c r="H111" s="15">
        <f t="shared" si="15"/>
        <v>0</v>
      </c>
      <c r="I111" s="16">
        <f t="shared" si="16"/>
        <v>0</v>
      </c>
      <c r="J111" s="16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7"/>
      <c r="AU111" s="19">
        <f aca="true" t="shared" si="17" ref="AU111:AU129">SUM(K111:AS111)</f>
        <v>0</v>
      </c>
      <c r="AV111" s="13"/>
      <c r="AW111" s="13"/>
    </row>
    <row r="112" spans="1:49" ht="12.75">
      <c r="A112" s="12">
        <v>121</v>
      </c>
      <c r="B112" s="13"/>
      <c r="C112" s="13"/>
      <c r="D112" s="14"/>
      <c r="E112" s="14"/>
      <c r="F112" s="14"/>
      <c r="G112" s="14"/>
      <c r="H112" s="15">
        <f t="shared" si="15"/>
        <v>0</v>
      </c>
      <c r="I112" s="16">
        <f t="shared" si="16"/>
        <v>0</v>
      </c>
      <c r="J112" s="16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7"/>
      <c r="AU112" s="19">
        <f t="shared" si="17"/>
        <v>0</v>
      </c>
      <c r="AV112" s="13"/>
      <c r="AW112" s="13"/>
    </row>
    <row r="113" spans="1:49" ht="12.75">
      <c r="A113" s="12">
        <v>122</v>
      </c>
      <c r="B113" s="13"/>
      <c r="C113" s="13"/>
      <c r="D113" s="14"/>
      <c r="E113" s="14"/>
      <c r="F113" s="14"/>
      <c r="G113" s="14"/>
      <c r="H113" s="15">
        <f t="shared" si="15"/>
        <v>0</v>
      </c>
      <c r="I113" s="16">
        <f t="shared" si="16"/>
        <v>0</v>
      </c>
      <c r="J113" s="16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7"/>
      <c r="AU113" s="19">
        <f t="shared" si="17"/>
        <v>0</v>
      </c>
      <c r="AV113" s="13"/>
      <c r="AW113" s="13"/>
    </row>
    <row r="114" spans="1:49" ht="12.75">
      <c r="A114" s="12">
        <v>123</v>
      </c>
      <c r="B114" s="13"/>
      <c r="C114" s="13"/>
      <c r="D114" s="14"/>
      <c r="E114" s="14"/>
      <c r="F114" s="14"/>
      <c r="G114" s="14"/>
      <c r="H114" s="15">
        <f t="shared" si="15"/>
        <v>0</v>
      </c>
      <c r="I114" s="16">
        <f t="shared" si="16"/>
        <v>0</v>
      </c>
      <c r="J114" s="16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7"/>
      <c r="AU114" s="19">
        <f t="shared" si="17"/>
        <v>0</v>
      </c>
      <c r="AV114" s="13"/>
      <c r="AW114" s="13"/>
    </row>
    <row r="115" spans="1:49" ht="12.75">
      <c r="A115" s="12">
        <v>124</v>
      </c>
      <c r="B115" s="13"/>
      <c r="C115" s="13"/>
      <c r="D115" s="14"/>
      <c r="E115" s="14"/>
      <c r="F115" s="14"/>
      <c r="G115" s="14"/>
      <c r="H115" s="15">
        <f t="shared" si="15"/>
        <v>0</v>
      </c>
      <c r="I115" s="16">
        <f t="shared" si="16"/>
        <v>0</v>
      </c>
      <c r="J115" s="16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7"/>
      <c r="AU115" s="19">
        <f t="shared" si="17"/>
        <v>0</v>
      </c>
      <c r="AV115" s="13"/>
      <c r="AW115" s="13"/>
    </row>
    <row r="116" spans="1:49" ht="12.75">
      <c r="A116" s="12">
        <v>125</v>
      </c>
      <c r="B116" s="13"/>
      <c r="C116" s="13"/>
      <c r="D116" s="14"/>
      <c r="E116" s="12"/>
      <c r="F116" s="14"/>
      <c r="G116" s="12"/>
      <c r="H116" s="15">
        <f t="shared" si="15"/>
        <v>0</v>
      </c>
      <c r="I116" s="16">
        <f t="shared" si="16"/>
        <v>0</v>
      </c>
      <c r="J116" s="1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7"/>
      <c r="AU116" s="19">
        <f t="shared" si="17"/>
        <v>0</v>
      </c>
      <c r="AV116" s="13"/>
      <c r="AW116" s="13"/>
    </row>
    <row r="117" spans="1:49" ht="12.75">
      <c r="A117" s="12">
        <v>126</v>
      </c>
      <c r="B117" s="13"/>
      <c r="C117" s="13"/>
      <c r="D117" s="14"/>
      <c r="E117" s="14"/>
      <c r="F117" s="12"/>
      <c r="G117" s="14"/>
      <c r="H117" s="15">
        <f t="shared" si="15"/>
        <v>0</v>
      </c>
      <c r="I117" s="16">
        <f t="shared" si="16"/>
        <v>0</v>
      </c>
      <c r="J117" s="16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7"/>
      <c r="AU117" s="19">
        <f t="shared" si="17"/>
        <v>0</v>
      </c>
      <c r="AV117" s="13"/>
      <c r="AW117" s="13"/>
    </row>
    <row r="118" spans="1:49" ht="12.75">
      <c r="A118" s="12">
        <v>127</v>
      </c>
      <c r="B118" s="13"/>
      <c r="C118" s="13"/>
      <c r="D118" s="12"/>
      <c r="E118" s="12"/>
      <c r="F118" s="14"/>
      <c r="G118" s="12"/>
      <c r="H118" s="15">
        <f t="shared" si="15"/>
        <v>0</v>
      </c>
      <c r="I118" s="16">
        <f t="shared" si="16"/>
        <v>0</v>
      </c>
      <c r="J118" s="16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7"/>
      <c r="AU118" s="19">
        <f t="shared" si="17"/>
        <v>0</v>
      </c>
      <c r="AV118" s="13"/>
      <c r="AW118" s="13"/>
    </row>
    <row r="119" spans="1:49" ht="12.75">
      <c r="A119" s="12">
        <v>128</v>
      </c>
      <c r="B119" s="13"/>
      <c r="C119" s="13"/>
      <c r="D119" s="14"/>
      <c r="E119" s="14"/>
      <c r="F119" s="14"/>
      <c r="G119" s="14"/>
      <c r="H119" s="15">
        <f t="shared" si="15"/>
        <v>0</v>
      </c>
      <c r="I119" s="16">
        <f t="shared" si="16"/>
        <v>0</v>
      </c>
      <c r="J119" s="16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7"/>
      <c r="AU119" s="19">
        <f t="shared" si="17"/>
        <v>0</v>
      </c>
      <c r="AV119" s="13"/>
      <c r="AW119" s="13"/>
    </row>
    <row r="120" spans="1:49" ht="12.75">
      <c r="A120" s="12">
        <v>129</v>
      </c>
      <c r="B120" s="13"/>
      <c r="C120" s="13"/>
      <c r="D120" s="14"/>
      <c r="E120" s="14"/>
      <c r="F120" s="12"/>
      <c r="G120" s="14"/>
      <c r="H120" s="15">
        <f t="shared" si="15"/>
        <v>0</v>
      </c>
      <c r="I120" s="16">
        <f t="shared" si="16"/>
        <v>0</v>
      </c>
      <c r="J120" s="16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7"/>
      <c r="AU120" s="19">
        <f t="shared" si="17"/>
        <v>0</v>
      </c>
      <c r="AV120" s="13"/>
      <c r="AW120" s="13"/>
    </row>
    <row r="121" spans="1:49" ht="12.75">
      <c r="A121" s="12">
        <v>130</v>
      </c>
      <c r="B121" s="13"/>
      <c r="C121" s="13"/>
      <c r="D121" s="12"/>
      <c r="E121" s="12"/>
      <c r="F121" s="12"/>
      <c r="G121" s="12"/>
      <c r="H121" s="15">
        <f t="shared" si="15"/>
        <v>0</v>
      </c>
      <c r="I121" s="16">
        <f t="shared" si="16"/>
        <v>0</v>
      </c>
      <c r="J121" s="1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7"/>
      <c r="AU121" s="19">
        <f t="shared" si="17"/>
        <v>0</v>
      </c>
      <c r="AV121" s="13"/>
      <c r="AW121" s="13"/>
    </row>
    <row r="122" spans="1:49" ht="12.75">
      <c r="A122" s="12">
        <v>131</v>
      </c>
      <c r="B122" s="13"/>
      <c r="C122" s="13"/>
      <c r="D122" s="14"/>
      <c r="E122" s="40"/>
      <c r="F122" s="14"/>
      <c r="G122" s="14"/>
      <c r="H122" s="15">
        <f t="shared" si="15"/>
        <v>0</v>
      </c>
      <c r="I122" s="20">
        <f t="shared" si="16"/>
        <v>0</v>
      </c>
      <c r="J122" s="20"/>
      <c r="K122" s="18"/>
      <c r="L122" s="39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7"/>
      <c r="AU122" s="19">
        <f t="shared" si="17"/>
        <v>0</v>
      </c>
      <c r="AV122" s="13"/>
      <c r="AW122" s="13"/>
    </row>
    <row r="123" spans="1:49" ht="12.75">
      <c r="A123" s="12">
        <v>132</v>
      </c>
      <c r="B123" s="13"/>
      <c r="C123" s="13"/>
      <c r="D123" s="14"/>
      <c r="E123" s="14"/>
      <c r="F123" s="14"/>
      <c r="G123" s="14"/>
      <c r="H123" s="15">
        <f t="shared" si="15"/>
        <v>0</v>
      </c>
      <c r="I123" s="16">
        <f t="shared" si="16"/>
        <v>0</v>
      </c>
      <c r="J123" s="1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7"/>
      <c r="AU123" s="19">
        <f t="shared" si="17"/>
        <v>0</v>
      </c>
      <c r="AV123" s="13"/>
      <c r="AW123" s="13"/>
    </row>
    <row r="124" spans="1:49" ht="12.75">
      <c r="A124" s="12">
        <v>133</v>
      </c>
      <c r="B124" s="13"/>
      <c r="C124" s="13"/>
      <c r="D124" s="14"/>
      <c r="E124" s="14"/>
      <c r="F124" s="14"/>
      <c r="G124" s="14"/>
      <c r="H124" s="15">
        <f t="shared" si="15"/>
        <v>0</v>
      </c>
      <c r="I124" s="16">
        <f t="shared" si="16"/>
        <v>0</v>
      </c>
      <c r="J124" s="16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7"/>
      <c r="AU124" s="19">
        <f t="shared" si="17"/>
        <v>0</v>
      </c>
      <c r="AV124" s="13"/>
      <c r="AW124" s="13"/>
    </row>
    <row r="125" spans="1:49" ht="12.75">
      <c r="A125" s="12">
        <v>134</v>
      </c>
      <c r="B125" s="13"/>
      <c r="C125" s="13"/>
      <c r="D125" s="14"/>
      <c r="E125" s="14"/>
      <c r="F125" s="14"/>
      <c r="G125" s="14"/>
      <c r="H125" s="15">
        <f t="shared" si="15"/>
        <v>0</v>
      </c>
      <c r="I125" s="16">
        <f t="shared" si="16"/>
        <v>0</v>
      </c>
      <c r="J125" s="16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7"/>
      <c r="AU125" s="19">
        <f t="shared" si="17"/>
        <v>0</v>
      </c>
      <c r="AV125" s="13"/>
      <c r="AW125" s="13"/>
    </row>
    <row r="126" spans="1:49" ht="12.75">
      <c r="A126" s="12">
        <v>135</v>
      </c>
      <c r="B126" s="13"/>
      <c r="C126" s="13"/>
      <c r="D126" s="14"/>
      <c r="E126" s="14"/>
      <c r="F126" s="14"/>
      <c r="G126" s="14"/>
      <c r="H126" s="15">
        <f t="shared" si="15"/>
        <v>0</v>
      </c>
      <c r="I126" s="16">
        <f t="shared" si="16"/>
        <v>0</v>
      </c>
      <c r="J126" s="16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7"/>
      <c r="AU126" s="19">
        <f t="shared" si="17"/>
        <v>0</v>
      </c>
      <c r="AV126" s="13"/>
      <c r="AW126" s="13"/>
    </row>
    <row r="127" spans="1:49" ht="12.75">
      <c r="A127" s="12">
        <v>136</v>
      </c>
      <c r="B127" s="13"/>
      <c r="C127" s="13"/>
      <c r="D127" s="14"/>
      <c r="E127" s="14"/>
      <c r="F127" s="14"/>
      <c r="G127" s="14"/>
      <c r="H127" s="15">
        <f t="shared" si="15"/>
        <v>0</v>
      </c>
      <c r="I127" s="16">
        <f t="shared" si="16"/>
        <v>0</v>
      </c>
      <c r="J127" s="16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7"/>
      <c r="AU127" s="19">
        <f t="shared" si="17"/>
        <v>0</v>
      </c>
      <c r="AV127" s="13"/>
      <c r="AW127" s="13"/>
    </row>
    <row r="128" spans="1:49" ht="12.75">
      <c r="A128" s="12">
        <v>137</v>
      </c>
      <c r="B128" s="42"/>
      <c r="C128" s="42"/>
      <c r="D128" s="14"/>
      <c r="E128" s="40"/>
      <c r="F128" s="40"/>
      <c r="G128" s="14"/>
      <c r="H128" s="15">
        <f t="shared" si="15"/>
        <v>0</v>
      </c>
      <c r="I128" s="16">
        <f t="shared" si="16"/>
        <v>0</v>
      </c>
      <c r="J128" s="16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7"/>
      <c r="AU128" s="19">
        <f t="shared" si="17"/>
        <v>0</v>
      </c>
      <c r="AV128" s="42"/>
      <c r="AW128" s="42"/>
    </row>
    <row r="129" spans="1:49" ht="12.75">
      <c r="A129" s="12">
        <v>138</v>
      </c>
      <c r="B129" s="13"/>
      <c r="C129" s="13"/>
      <c r="D129" s="14"/>
      <c r="E129" s="14"/>
      <c r="F129" s="12"/>
      <c r="G129" s="14"/>
      <c r="H129" s="15">
        <f t="shared" si="15"/>
        <v>0</v>
      </c>
      <c r="I129" s="16">
        <f t="shared" si="16"/>
        <v>0</v>
      </c>
      <c r="J129" s="16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7"/>
      <c r="AU129" s="19">
        <f t="shared" si="17"/>
        <v>0</v>
      </c>
      <c r="AV129" s="13"/>
      <c r="AW129" s="13"/>
    </row>
    <row r="130" spans="1:49" ht="12.75">
      <c r="A130" s="12">
        <v>139</v>
      </c>
      <c r="B130" s="13"/>
      <c r="C130" s="13"/>
      <c r="D130" s="12"/>
      <c r="E130" s="12"/>
      <c r="F130" s="12"/>
      <c r="G130" s="12"/>
      <c r="H130" s="15"/>
      <c r="I130" s="20"/>
      <c r="J130" s="20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7"/>
      <c r="AU130" s="19"/>
      <c r="AV130" s="13"/>
      <c r="AW130" s="13"/>
    </row>
    <row r="131" spans="1:49" ht="12.75">
      <c r="A131" s="12">
        <v>140</v>
      </c>
      <c r="B131" s="13"/>
      <c r="C131" s="13"/>
      <c r="D131" s="14"/>
      <c r="E131" s="14"/>
      <c r="F131" s="14"/>
      <c r="G131" s="14"/>
      <c r="H131" s="15"/>
      <c r="I131" s="20"/>
      <c r="J131" s="20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7"/>
      <c r="AU131" s="19"/>
      <c r="AV131" s="13"/>
      <c r="AW131" s="13"/>
    </row>
    <row r="132" spans="1:49" ht="12.75">
      <c r="A132" s="12">
        <v>141</v>
      </c>
      <c r="B132" s="13"/>
      <c r="C132" s="13"/>
      <c r="D132" s="14"/>
      <c r="E132" s="14"/>
      <c r="F132" s="14"/>
      <c r="G132" s="14"/>
      <c r="H132" s="15"/>
      <c r="I132" s="20"/>
      <c r="J132" s="20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7"/>
      <c r="AU132" s="19"/>
      <c r="AV132" s="13"/>
      <c r="AW132" s="13"/>
    </row>
    <row r="133" spans="1:49" ht="12.75">
      <c r="A133" s="12">
        <v>142</v>
      </c>
      <c r="B133" s="13"/>
      <c r="C133" s="13"/>
      <c r="D133" s="14"/>
      <c r="E133" s="14"/>
      <c r="F133" s="14"/>
      <c r="G133" s="14"/>
      <c r="H133" s="15"/>
      <c r="I133" s="16"/>
      <c r="J133" s="16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7"/>
      <c r="AU133" s="19"/>
      <c r="AV133" s="13"/>
      <c r="AW133" s="13"/>
    </row>
    <row r="134" spans="1:49" ht="12.75">
      <c r="A134" s="12">
        <v>143</v>
      </c>
      <c r="B134" s="13"/>
      <c r="C134" s="13"/>
      <c r="D134" s="14"/>
      <c r="E134" s="14"/>
      <c r="F134" s="14"/>
      <c r="G134" s="14"/>
      <c r="H134" s="15"/>
      <c r="I134" s="16"/>
      <c r="J134" s="16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7"/>
      <c r="AU134" s="19"/>
      <c r="AV134" s="13"/>
      <c r="AW134" s="13"/>
    </row>
    <row r="135" spans="1:49" ht="12.75">
      <c r="A135" s="12"/>
      <c r="B135" s="17"/>
      <c r="C135" s="17"/>
      <c r="D135" s="12"/>
      <c r="E135" s="12"/>
      <c r="F135" s="12"/>
      <c r="G135" s="12"/>
      <c r="H135" s="26"/>
      <c r="I135" s="20"/>
      <c r="J135" s="20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7"/>
      <c r="AU135" s="19"/>
      <c r="AV135" s="13"/>
      <c r="AW135" s="13"/>
    </row>
    <row r="136" spans="1:49" ht="12.75">
      <c r="A136" s="12"/>
      <c r="B136" s="17"/>
      <c r="C136" s="17"/>
      <c r="D136" s="12"/>
      <c r="E136" s="12"/>
      <c r="F136" s="12"/>
      <c r="G136" s="12"/>
      <c r="H136" s="26"/>
      <c r="I136" s="20"/>
      <c r="J136" s="20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7"/>
      <c r="AU136" s="19"/>
      <c r="AV136" s="13"/>
      <c r="AW136" s="13"/>
    </row>
    <row r="137" spans="1:49" ht="12.75">
      <c r="A137" s="12"/>
      <c r="B137" s="17"/>
      <c r="C137" s="17"/>
      <c r="D137" s="12"/>
      <c r="E137" s="12"/>
      <c r="F137" s="12"/>
      <c r="G137" s="12"/>
      <c r="H137" s="26"/>
      <c r="I137" s="20"/>
      <c r="J137" s="20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7"/>
      <c r="AU137" s="19"/>
      <c r="AV137" s="13"/>
      <c r="AW137" s="13"/>
    </row>
    <row r="138" spans="1:49" ht="12.75">
      <c r="A138" s="12"/>
      <c r="B138" s="17" t="s">
        <v>20</v>
      </c>
      <c r="C138" s="17" t="s">
        <v>17</v>
      </c>
      <c r="D138" s="12"/>
      <c r="E138" s="12"/>
      <c r="F138" s="12"/>
      <c r="G138" s="12"/>
      <c r="H138" s="26"/>
      <c r="I138" s="20">
        <f>SUM(K138:AS138)</f>
        <v>0</v>
      </c>
      <c r="J138" s="20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7"/>
      <c r="AU138" s="18"/>
      <c r="AV138" s="13"/>
      <c r="AW138" s="13"/>
    </row>
    <row r="139" spans="1:49" ht="12.75">
      <c r="A139" s="12"/>
      <c r="B139" s="17"/>
      <c r="C139" s="17"/>
      <c r="D139" s="12"/>
      <c r="E139" s="12"/>
      <c r="F139" s="12"/>
      <c r="G139" s="12"/>
      <c r="H139" s="26"/>
      <c r="I139" s="20"/>
      <c r="J139" s="20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7"/>
      <c r="AU139" s="18"/>
      <c r="AV139" s="13"/>
      <c r="AW139" s="13"/>
    </row>
    <row r="140" spans="1:49" ht="12.75">
      <c r="A140" s="12"/>
      <c r="B140" s="17" t="s">
        <v>21</v>
      </c>
      <c r="C140" s="17" t="s">
        <v>30</v>
      </c>
      <c r="D140" s="12"/>
      <c r="E140" s="12"/>
      <c r="F140" s="12"/>
      <c r="G140" s="12"/>
      <c r="H140" s="26"/>
      <c r="I140" s="20">
        <f>SUM(K140:AS140)</f>
        <v>0</v>
      </c>
      <c r="J140" s="20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7"/>
      <c r="AU140" s="18"/>
      <c r="AV140" s="13"/>
      <c r="AW140" s="13"/>
    </row>
    <row r="141" spans="1:49" ht="12.75">
      <c r="A141" s="12"/>
      <c r="B141" s="17"/>
      <c r="C141" s="17"/>
      <c r="D141" s="12"/>
      <c r="E141" s="12"/>
      <c r="F141" s="12"/>
      <c r="G141" s="12"/>
      <c r="H141" s="26"/>
      <c r="I141" s="20"/>
      <c r="J141" s="20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7"/>
      <c r="AU141" s="18"/>
      <c r="AV141" s="13"/>
      <c r="AW141" s="13"/>
    </row>
    <row r="142" spans="1:49" ht="12.75">
      <c r="A142" s="14"/>
      <c r="B142" s="17"/>
      <c r="C142" s="17"/>
      <c r="D142" s="12"/>
      <c r="E142" s="12"/>
      <c r="F142" s="12"/>
      <c r="G142" s="12"/>
      <c r="H142" s="26"/>
      <c r="I142" s="27">
        <f>SUM(I9:I140)</f>
        <v>12749.230000000001</v>
      </c>
      <c r="J142" s="27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8"/>
      <c r="AT142" s="17"/>
      <c r="AU142" s="28"/>
      <c r="AV142" s="13"/>
      <c r="AW142" s="13"/>
    </row>
    <row r="144" spans="11:44" ht="12.75">
      <c r="K144" s="26">
        <f>SUM((COUNTIF(K9:K137,"E")+COUNTIF(K9:K137,"p")+COUNTIF(K9:K137,"NS")+COUNTIF(K9:K137,"&gt;0")+COUNTIF(K9:K137,"lrca")))</f>
        <v>3</v>
      </c>
      <c r="L144" s="26">
        <f>SUM((COUNTIF(L9:L137,"E")+COUNTIF(L9:L137,"p")+COUNTIF(L9:L137,"NS")+COUNTIF(L9:L137,"&gt;0")+COUNTIF(L9:L137,"lrca")))</f>
        <v>9</v>
      </c>
      <c r="M144" s="26">
        <f>SUM((COUNTIF(M9:M137,"E")+COUNTIF(M9:M137,"p")+COUNTIF(M9:M137,"NS")+COUNTIF(M9:M137,"&gt;0")+COUNTIF(M9:M137,"lrca")))</f>
        <v>2</v>
      </c>
      <c r="N144" s="26">
        <f>SUM((COUNTIF(N9:N137,"E")+COUNTIF(N9:N137,"p")+COUNTIF(N9:N137,"NS")+COUNTIF(N9:N137,"&gt;0")+COUNTIF(N9:N137,"lrca")))</f>
        <v>2</v>
      </c>
      <c r="O144" s="26">
        <f>SUM((COUNTIF(O9:O137,"E")+COUNTIF(O9:O137,"p")+COUNTIF(O9:O137,"NS")+COUNTIF(O9:O137,"&gt;0")+COUNTIF(O9:O137,"lrca")))</f>
        <v>3</v>
      </c>
      <c r="P144" s="26">
        <f>SUM((COUNTIF(P9:P137,"E")+COUNTIF(P9:P137,"p")+COUNTIF(P9:P137,"NS")+COUNTIF(P9:P137,"&gt;0")+COUNTIF(P9:P137,"lrca")))</f>
        <v>2</v>
      </c>
      <c r="Q144" s="26"/>
      <c r="R144" s="26">
        <f>SUM((COUNTIF(R9:R137,"E")+COUNTIF(R9:R137,"p")+COUNTIF(R9:R137,"NS")+COUNTIF(R9:R137,"&gt;0")+COUNTIF(R9:R137,"lrca")))</f>
        <v>4</v>
      </c>
      <c r="S144" s="26">
        <f>SUM((COUNTIF(S9:S137,"E")+COUNTIF(S9:S137,"p")+COUNTIF(S9:S137,"NS")+COUNTIF(S9:S137,"&gt;0")+COUNTIF(S9:S137,"lrca")))</f>
        <v>4</v>
      </c>
      <c r="T144" s="26"/>
      <c r="U144" s="26"/>
      <c r="V144" s="26">
        <f>SUM((COUNTIF(V9:V137,"E")+COUNTIF(V9:V137,"p")+COUNTIF(V9:V137,"NS")+COUNTIF(V9:V137,"&gt;0")+COUNTIF(V9:V137,"lrca")))</f>
        <v>1</v>
      </c>
      <c r="W144" s="26">
        <f>SUM((COUNTIF(W9:W137,"E")+COUNTIF(W9:W137,"p")+COUNTIF(W9:W137,"NS")+COUNTIF(W9:W137,"&gt;0")+COUNTIF(W9:W137,"lrca")))</f>
        <v>1</v>
      </c>
      <c r="X144" s="26">
        <f>SUM((COUNTIF(X9:X137,"E")+COUNTIF(X9:X137,"p")+COUNTIF(X9:X137,"NS")+COUNTIF(X9:X137,"&gt;0")+COUNTIF(X9:X137,"lrca")))</f>
        <v>1</v>
      </c>
      <c r="Y144" s="26">
        <f>SUM((COUNTIF(Y9:Y137,"E")+COUNTIF(Y9:Y137,"p")+COUNTIF(Y9:Y137,"NS")+COUNTIF(Y9:Y137,"&gt;0")+COUNTIF(Y9:Y137,"lrca")))</f>
        <v>2</v>
      </c>
      <c r="Z144" s="26"/>
      <c r="AA144" s="26">
        <f>SUM((COUNTIF(AA9:AA137,"E")+COUNTIF(AA9:AA137,"p")+COUNTIF(AA9:AA137,"NS")+COUNTIF(AA9:AA137,"&gt;0")+COUNTIF(AA9:AA137,"lrca")))</f>
        <v>0</v>
      </c>
      <c r="AB144" s="26">
        <f>SUM((COUNTIF(AB9:AB137,"E")+COUNTIF(AB9:AB137,"p")+COUNTIF(AB9:AB137,"NS")+COUNTIF(AB9:AB137,"&gt;0")+COUNTIF(AB9:AB137,"lrca")))</f>
        <v>0</v>
      </c>
      <c r="AC144" s="26">
        <f>SUM((COUNTIF(AC9:AC137,"E")+COUNTIF(AC9:AC137,"p")+COUNTIF(AC9:AC137,"NS")+COUNTIF(AC9:AC137,"&gt;0")+COUNTIF(AC9:AC137,"lrca")))</f>
        <v>0</v>
      </c>
      <c r="AD144" s="26">
        <f>SUM((COUNTIF(AD9:AD137,"E")+COUNTIF(AD9:AD137,"p")+COUNTIF(AD9:AD137,"NS")+COUNTIF(AD9:AD137,"&gt;0")+COUNTIF(AD9:AD137,"lrca")))</f>
        <v>0</v>
      </c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/>
      <c r="AR144" s="8"/>
    </row>
    <row r="145" ht="12.75">
      <c r="AQ145"/>
    </row>
    <row r="146" spans="11:43" ht="12.75">
      <c r="K146" s="12">
        <f>SUM(COUNTIF(K9:K137,"lrca"))</f>
        <v>0</v>
      </c>
      <c r="L146" s="12">
        <f>SUM(COUNTIF(L9:L137,"lrca"))</f>
        <v>0</v>
      </c>
      <c r="M146" s="12">
        <f>SUM(COUNTIF(M9:M137,"lrca"))</f>
        <v>0</v>
      </c>
      <c r="N146" s="12">
        <f>SUM(COUNTIF(N9:N137,"lrca"))</f>
        <v>0</v>
      </c>
      <c r="O146" s="12">
        <f>SUM(COUNTIF(O9:O137,"lrca"))</f>
        <v>0</v>
      </c>
      <c r="P146" s="12">
        <f>SUM(COUNTIF(P9:P137,"lrca"))</f>
        <v>0</v>
      </c>
      <c r="Q146" s="12"/>
      <c r="R146" s="12">
        <f aca="true" t="shared" si="18" ref="R146:Y146">SUM(COUNTIF(R9:R137,"lrca"))</f>
        <v>0</v>
      </c>
      <c r="S146" s="12">
        <f t="shared" si="18"/>
        <v>0</v>
      </c>
      <c r="T146" s="12"/>
      <c r="U146" s="12"/>
      <c r="V146" s="12">
        <f t="shared" si="18"/>
        <v>0</v>
      </c>
      <c r="W146" s="12">
        <f t="shared" si="18"/>
        <v>0</v>
      </c>
      <c r="X146" s="12">
        <f t="shared" si="18"/>
        <v>0</v>
      </c>
      <c r="Y146" s="12">
        <f t="shared" si="18"/>
        <v>0</v>
      </c>
      <c r="Z146" s="12"/>
      <c r="AA146" s="12">
        <f>SUM(COUNTIF(AA9:AA137,"lrca"))</f>
        <v>0</v>
      </c>
      <c r="AB146" s="12">
        <f>SUM(COUNTIF(AB9:AB137,"lrca"))</f>
        <v>0</v>
      </c>
      <c r="AC146" s="12">
        <f>SUM(COUNTIF(AC9:AC137,"lrca"))</f>
        <v>0</v>
      </c>
      <c r="AD146" s="12">
        <f>SUM(COUNTIF(AD9:AD137,"lrca"))</f>
        <v>0</v>
      </c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/>
    </row>
  </sheetData>
  <sheetProtection/>
  <mergeCells count="1">
    <mergeCell ref="A1:AU2"/>
  </mergeCells>
  <printOptions/>
  <pageMargins left="0.75" right="0.75" top="1" bottom="1" header="0.5" footer="0.5"/>
  <pageSetup horizontalDpi="600" verticalDpi="600" orientation="landscape" r:id="rId1"/>
  <ignoredErrors>
    <ignoredError sqref="Y144:Y146 AA145:AA14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157"/>
  <sheetViews>
    <sheetView zoomScale="98" zoomScaleNormal="98" zoomScalePageLayoutView="0" workbookViewId="0" topLeftCell="F4">
      <selection activeCell="Y14" sqref="Y14"/>
    </sheetView>
  </sheetViews>
  <sheetFormatPr defaultColWidth="9.140625" defaultRowHeight="12.75"/>
  <cols>
    <col min="1" max="1" width="4.140625" style="0" customWidth="1"/>
    <col min="2" max="2" width="9.421875" style="0" customWidth="1"/>
    <col min="3" max="3" width="11.00390625" style="0" customWidth="1"/>
    <col min="4" max="4" width="3.8515625" style="1" customWidth="1"/>
    <col min="5" max="5" width="2.57421875" style="1" customWidth="1"/>
    <col min="6" max="6" width="12.57421875" style="1" customWidth="1"/>
    <col min="7" max="7" width="2.8515625" style="1" customWidth="1"/>
    <col min="8" max="8" width="4.57421875" style="1" customWidth="1"/>
    <col min="9" max="9" width="11.57421875" style="2" customWidth="1"/>
    <col min="10" max="10" width="5.140625" style="0" customWidth="1"/>
    <col min="11" max="16" width="8.57421875" style="1" customWidth="1"/>
    <col min="17" max="17" width="9.421875" style="1" customWidth="1"/>
    <col min="18" max="23" width="8.57421875" style="1" customWidth="1"/>
    <col min="24" max="25" width="9.140625" style="1" customWidth="1"/>
    <col min="26" max="27" width="8.57421875" style="1" customWidth="1"/>
    <col min="28" max="28" width="7.57421875" style="1" customWidth="1"/>
    <col min="29" max="29" width="8.140625" style="1" customWidth="1"/>
    <col min="30" max="30" width="7.421875" style="1" customWidth="1"/>
    <col min="31" max="31" width="8.57421875" style="1" customWidth="1"/>
    <col min="32" max="33" width="10.00390625" style="1" customWidth="1"/>
    <col min="34" max="35" width="7.421875" style="1" customWidth="1"/>
    <col min="36" max="37" width="8.28125" style="1" customWidth="1"/>
    <col min="38" max="38" width="8.421875" style="1" customWidth="1"/>
    <col min="39" max="40" width="7.421875" style="1" customWidth="1"/>
    <col min="41" max="42" width="7.57421875" style="1" customWidth="1"/>
    <col min="43" max="43" width="8.57421875" style="1" customWidth="1"/>
    <col min="44" max="44" width="0.85546875" style="0" customWidth="1"/>
    <col min="45" max="45" width="12.140625" style="1" customWidth="1"/>
    <col min="47" max="47" width="13.00390625" style="0" customWidth="1"/>
  </cols>
  <sheetData>
    <row r="1" spans="1:45" ht="12.75" customHeigh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5" s="11" customFormat="1" ht="12.75" customHeight="1">
      <c r="A3" s="10"/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1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/>
      <c r="U4" s="10"/>
      <c r="V4" s="10">
        <v>10</v>
      </c>
      <c r="W4" s="10">
        <v>11</v>
      </c>
      <c r="X4" s="10">
        <v>12</v>
      </c>
      <c r="Y4" s="10">
        <v>13</v>
      </c>
      <c r="Z4" s="10">
        <v>14</v>
      </c>
      <c r="AA4" s="10">
        <v>15</v>
      </c>
      <c r="AB4" s="10">
        <v>16</v>
      </c>
      <c r="AC4" s="10">
        <v>17</v>
      </c>
      <c r="AD4" s="10">
        <v>18</v>
      </c>
      <c r="AE4" s="10">
        <v>19</v>
      </c>
      <c r="AF4" s="10">
        <v>20</v>
      </c>
      <c r="AG4" s="10"/>
      <c r="AH4" s="10">
        <v>21</v>
      </c>
      <c r="AI4" s="10">
        <v>22</v>
      </c>
      <c r="AJ4" s="10">
        <v>23</v>
      </c>
      <c r="AK4" s="10"/>
      <c r="AL4" s="10">
        <v>24</v>
      </c>
      <c r="AM4" s="10">
        <v>25</v>
      </c>
      <c r="AN4" s="10">
        <v>26</v>
      </c>
      <c r="AO4" s="10"/>
      <c r="AP4" s="10"/>
      <c r="AQ4" s="10"/>
      <c r="AR4" s="10"/>
      <c r="AS4" s="10"/>
    </row>
    <row r="5" spans="2:45" ht="12.75" customHeight="1">
      <c r="B5" t="s">
        <v>16</v>
      </c>
      <c r="C5" t="s">
        <v>17</v>
      </c>
      <c r="I5" s="1">
        <f>SUM(K5:AQ5)</f>
        <v>2900</v>
      </c>
      <c r="K5" s="23">
        <v>400</v>
      </c>
      <c r="L5" s="1">
        <v>500</v>
      </c>
      <c r="M5" s="1">
        <v>400</v>
      </c>
      <c r="N5" s="1">
        <v>400</v>
      </c>
      <c r="Q5" s="1">
        <v>400</v>
      </c>
      <c r="R5" s="1">
        <v>400</v>
      </c>
      <c r="S5" s="1">
        <v>400</v>
      </c>
      <c r="AS5"/>
    </row>
    <row r="6" spans="2:45" ht="12.75">
      <c r="B6" t="s">
        <v>18</v>
      </c>
      <c r="C6" t="s">
        <v>19</v>
      </c>
      <c r="I6" s="1">
        <f>SUM(K6:AQ6)</f>
        <v>186</v>
      </c>
      <c r="K6" s="23">
        <v>14</v>
      </c>
      <c r="L6" s="1">
        <v>33</v>
      </c>
      <c r="M6" s="1">
        <v>14</v>
      </c>
      <c r="N6" s="1">
        <v>17</v>
      </c>
      <c r="Q6" s="1">
        <v>45</v>
      </c>
      <c r="R6" s="1">
        <v>37</v>
      </c>
      <c r="S6" s="1">
        <v>26</v>
      </c>
      <c r="AS6"/>
    </row>
    <row r="7" spans="11:36" ht="12.75">
      <c r="K7" s="23"/>
      <c r="AJ7" s="56"/>
    </row>
    <row r="8" spans="5:45" ht="15.75" customHeight="1">
      <c r="E8" s="1" t="s">
        <v>10</v>
      </c>
      <c r="F8" s="1" t="s">
        <v>11</v>
      </c>
      <c r="I8" s="1" t="s">
        <v>12</v>
      </c>
      <c r="K8" s="78" t="s">
        <v>74</v>
      </c>
      <c r="L8" s="78" t="s">
        <v>62</v>
      </c>
      <c r="M8" s="82" t="s">
        <v>118</v>
      </c>
      <c r="N8" s="82" t="s">
        <v>118</v>
      </c>
      <c r="O8" s="1" t="s">
        <v>127</v>
      </c>
      <c r="P8" s="1" t="s">
        <v>139</v>
      </c>
      <c r="Q8" s="78" t="s">
        <v>63</v>
      </c>
      <c r="R8" s="78" t="s">
        <v>164</v>
      </c>
      <c r="S8" s="78" t="s">
        <v>176</v>
      </c>
      <c r="T8" s="78" t="s">
        <v>214</v>
      </c>
      <c r="U8" s="78" t="s">
        <v>215</v>
      </c>
      <c r="V8" s="1" t="s">
        <v>194</v>
      </c>
      <c r="W8" s="1" t="s">
        <v>209</v>
      </c>
      <c r="X8" s="1" t="s">
        <v>245</v>
      </c>
      <c r="AO8" s="1" t="s">
        <v>13</v>
      </c>
      <c r="AP8" s="1" t="s">
        <v>14</v>
      </c>
      <c r="AQ8" s="1" t="s">
        <v>15</v>
      </c>
      <c r="AS8" s="1" t="s">
        <v>12</v>
      </c>
    </row>
    <row r="9" spans="11:40" ht="14.25" customHeight="1">
      <c r="K9" s="79">
        <v>43451</v>
      </c>
      <c r="L9" s="79">
        <v>43118</v>
      </c>
      <c r="M9" s="79">
        <v>43196</v>
      </c>
      <c r="N9" s="79">
        <v>43197</v>
      </c>
      <c r="O9" s="56">
        <v>43203</v>
      </c>
      <c r="P9" s="56">
        <v>43220</v>
      </c>
      <c r="Q9" s="81">
        <v>43224</v>
      </c>
      <c r="R9" s="79">
        <v>43218</v>
      </c>
      <c r="S9" s="79">
        <v>43309</v>
      </c>
      <c r="T9" s="79">
        <v>43350</v>
      </c>
      <c r="U9" s="79"/>
      <c r="V9" s="56">
        <v>43367</v>
      </c>
      <c r="W9" s="56">
        <v>43371</v>
      </c>
      <c r="X9" s="1" t="s">
        <v>109</v>
      </c>
      <c r="Y9" s="56" t="s">
        <v>247</v>
      </c>
      <c r="Z9" s="56"/>
      <c r="AB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7" ht="12" customHeight="1">
      <c r="A10" s="12"/>
      <c r="B10" s="13" t="s">
        <v>88</v>
      </c>
      <c r="C10" s="13" t="s">
        <v>40</v>
      </c>
      <c r="D10" s="14"/>
      <c r="E10" s="14"/>
      <c r="F10" s="14" t="s">
        <v>62</v>
      </c>
      <c r="G10" s="14"/>
      <c r="H10" s="15">
        <f>SUM((COUNTIF(K10:AO10,"E"))+COUNTIF(K10:AO10,"&gt;0"))</f>
        <v>8</v>
      </c>
      <c r="I10" s="20">
        <f aca="true" t="shared" si="0" ref="I10:I20">SUM(J10:AQ10)</f>
        <v>3813.19</v>
      </c>
      <c r="J10" s="17"/>
      <c r="K10" s="24" t="s">
        <v>196</v>
      </c>
      <c r="L10" s="24">
        <f>625.58+517.72</f>
        <v>1143.3000000000002</v>
      </c>
      <c r="M10" s="24">
        <f>500.8+300.48</f>
        <v>801.28</v>
      </c>
      <c r="N10" s="24">
        <v>235.36</v>
      </c>
      <c r="O10" s="24"/>
      <c r="P10" s="24"/>
      <c r="Q10" s="24"/>
      <c r="R10" s="24"/>
      <c r="S10" s="24"/>
      <c r="T10" s="24"/>
      <c r="U10" s="24">
        <f>475.56+158.52</f>
        <v>634.08</v>
      </c>
      <c r="V10" s="18">
        <v>754.24</v>
      </c>
      <c r="W10" s="24">
        <v>244.93</v>
      </c>
      <c r="X10" s="18" t="s">
        <v>196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7"/>
      <c r="AS10" s="19">
        <f aca="true" t="shared" si="1" ref="AS10:AS20">SUM(K10:AQ10)</f>
        <v>3813.19</v>
      </c>
      <c r="AT10" s="13"/>
      <c r="AU10" s="13"/>
    </row>
    <row r="11" spans="1:47" ht="12.75">
      <c r="A11" s="12"/>
      <c r="B11" s="13" t="s">
        <v>78</v>
      </c>
      <c r="C11" s="13" t="s">
        <v>51</v>
      </c>
      <c r="D11" s="14"/>
      <c r="E11" s="12"/>
      <c r="F11" s="14" t="s">
        <v>74</v>
      </c>
      <c r="G11" s="12"/>
      <c r="H11" s="15">
        <f>SUM((COUNTIF(K11:AO11,"E"))+COUNTIF(K11:AO11,"&gt;0"))</f>
        <v>9</v>
      </c>
      <c r="I11" s="20">
        <f t="shared" si="0"/>
        <v>2056.04</v>
      </c>
      <c r="J11" s="17"/>
      <c r="K11" s="24">
        <v>446.5</v>
      </c>
      <c r="L11" s="24">
        <f>409.86+194.14</f>
        <v>604</v>
      </c>
      <c r="M11" s="24" t="s">
        <v>196</v>
      </c>
      <c r="N11" s="24">
        <v>353.04</v>
      </c>
      <c r="O11" s="24" t="s">
        <v>196</v>
      </c>
      <c r="P11" s="24">
        <v>652.5</v>
      </c>
      <c r="Q11" s="24" t="s">
        <v>196</v>
      </c>
      <c r="R11" s="24" t="s">
        <v>196</v>
      </c>
      <c r="S11" s="18" t="s">
        <v>196</v>
      </c>
      <c r="T11" s="18"/>
      <c r="U11" s="18"/>
      <c r="V11" s="18"/>
      <c r="W11" s="18"/>
      <c r="X11" s="18"/>
      <c r="Y11" s="18"/>
      <c r="Z11" s="18"/>
      <c r="AA11" s="39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7"/>
      <c r="AS11" s="19">
        <f t="shared" si="1"/>
        <v>2056.04</v>
      </c>
      <c r="AT11" s="13"/>
      <c r="AU11" s="13"/>
    </row>
    <row r="12" spans="1:47" ht="12.75">
      <c r="A12" s="12"/>
      <c r="B12" s="13" t="s">
        <v>100</v>
      </c>
      <c r="C12" s="13" t="s">
        <v>101</v>
      </c>
      <c r="D12" s="14"/>
      <c r="E12" s="14"/>
      <c r="F12" s="14" t="s">
        <v>62</v>
      </c>
      <c r="G12" s="14"/>
      <c r="H12" s="15">
        <f>SUM((COUNTIF(K12:AO12,"E"))+COUNTIF(K12:AO12,"&gt;0"))</f>
        <v>3</v>
      </c>
      <c r="I12" s="20">
        <f t="shared" si="0"/>
        <v>1166.8</v>
      </c>
      <c r="J12" s="17"/>
      <c r="K12" s="24"/>
      <c r="L12" s="18">
        <v>302</v>
      </c>
      <c r="M12" s="18"/>
      <c r="N12" s="18"/>
      <c r="O12" s="18"/>
      <c r="P12" s="18"/>
      <c r="Q12" s="18"/>
      <c r="R12" s="18">
        <v>358.8</v>
      </c>
      <c r="S12" s="18">
        <v>506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7"/>
      <c r="AS12" s="19">
        <f t="shared" si="1"/>
        <v>1166.8</v>
      </c>
      <c r="AT12" s="13"/>
      <c r="AU12" s="13"/>
    </row>
    <row r="13" spans="1:47" ht="12.75">
      <c r="A13" s="12"/>
      <c r="B13" s="17" t="s">
        <v>153</v>
      </c>
      <c r="C13" s="17" t="s">
        <v>154</v>
      </c>
      <c r="D13" s="12"/>
      <c r="E13" s="14"/>
      <c r="F13" s="14" t="s">
        <v>63</v>
      </c>
      <c r="G13" s="14"/>
      <c r="H13" s="15">
        <f>SUM((COUNTIF(K13:AO13,"E"))+COUNTIF(K13:AO13,"&gt;0"))</f>
        <v>3</v>
      </c>
      <c r="I13" s="20">
        <f t="shared" si="0"/>
        <v>1112.85</v>
      </c>
      <c r="J13" s="17"/>
      <c r="K13" s="24"/>
      <c r="L13" s="24"/>
      <c r="M13" s="24"/>
      <c r="N13" s="18"/>
      <c r="O13" s="18"/>
      <c r="P13" s="18"/>
      <c r="Q13" s="18">
        <v>234.45</v>
      </c>
      <c r="R13" s="18"/>
      <c r="S13" s="18">
        <v>237</v>
      </c>
      <c r="T13" s="18">
        <v>641.4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7"/>
      <c r="AS13" s="19">
        <f t="shared" si="1"/>
        <v>1112.85</v>
      </c>
      <c r="AT13" s="17"/>
      <c r="AU13" s="17"/>
    </row>
    <row r="14" spans="1:47" ht="12.75">
      <c r="A14" s="12"/>
      <c r="B14" s="13" t="s">
        <v>102</v>
      </c>
      <c r="C14" s="13" t="s">
        <v>103</v>
      </c>
      <c r="D14" s="14"/>
      <c r="E14" s="12"/>
      <c r="F14" s="14" t="s">
        <v>62</v>
      </c>
      <c r="G14" s="14"/>
      <c r="H14" s="15">
        <f>SUM((COUNTIF(K14:AO14,"E"))+COUNTIF(K14:AO14,"&gt;0"))</f>
        <v>5</v>
      </c>
      <c r="I14" s="20">
        <f t="shared" si="0"/>
        <v>1059.02</v>
      </c>
      <c r="J14" s="17"/>
      <c r="K14" s="24"/>
      <c r="L14" s="24">
        <v>107.86</v>
      </c>
      <c r="M14" s="24"/>
      <c r="N14" s="24"/>
      <c r="O14" s="24"/>
      <c r="P14" s="24"/>
      <c r="Q14" s="24">
        <v>755.45</v>
      </c>
      <c r="R14" s="24">
        <v>195.71</v>
      </c>
      <c r="S14" s="24"/>
      <c r="T14" s="24"/>
      <c r="U14" s="24"/>
      <c r="V14" s="24"/>
      <c r="W14" s="24"/>
      <c r="X14" s="24" t="s">
        <v>196</v>
      </c>
      <c r="Y14" s="24" t="s">
        <v>196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18"/>
      <c r="AP14" s="18"/>
      <c r="AQ14" s="18"/>
      <c r="AR14" s="17"/>
      <c r="AS14" s="19">
        <f t="shared" si="1"/>
        <v>1059.02</v>
      </c>
      <c r="AT14" s="13"/>
      <c r="AU14" s="13"/>
    </row>
    <row r="15" spans="1:47" ht="12.75">
      <c r="A15" s="12"/>
      <c r="B15" s="13" t="s">
        <v>151</v>
      </c>
      <c r="C15" s="13" t="s">
        <v>152</v>
      </c>
      <c r="D15" s="14" t="s">
        <v>205</v>
      </c>
      <c r="E15" s="14"/>
      <c r="F15" s="14" t="s">
        <v>62</v>
      </c>
      <c r="G15" s="14"/>
      <c r="H15" s="15">
        <f aca="true" t="shared" si="2" ref="H15:H20">SUM((COUNTIF(K15:AO15,"E"))+COUNTIF(K15:AO15,"&gt;0"))</f>
        <v>1</v>
      </c>
      <c r="I15" s="20">
        <f t="shared" si="0"/>
        <v>560.07</v>
      </c>
      <c r="J15" s="17"/>
      <c r="K15" s="24"/>
      <c r="L15" s="24"/>
      <c r="M15" s="18"/>
      <c r="N15" s="18"/>
      <c r="O15" s="18"/>
      <c r="P15" s="18"/>
      <c r="Q15" s="18">
        <v>560.07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7"/>
      <c r="AS15" s="19">
        <f t="shared" si="1"/>
        <v>560.07</v>
      </c>
      <c r="AT15" s="13"/>
      <c r="AU15" s="13"/>
    </row>
    <row r="16" spans="1:47" ht="12.75">
      <c r="A16" s="12"/>
      <c r="B16" s="13" t="s">
        <v>166</v>
      </c>
      <c r="C16" s="13" t="s">
        <v>140</v>
      </c>
      <c r="D16" s="14"/>
      <c r="E16" s="14"/>
      <c r="F16" s="14" t="s">
        <v>62</v>
      </c>
      <c r="G16" s="14"/>
      <c r="H16" s="15">
        <f t="shared" si="2"/>
        <v>3</v>
      </c>
      <c r="I16" s="20">
        <f t="shared" si="0"/>
        <v>521.9</v>
      </c>
      <c r="J16" s="17"/>
      <c r="K16" s="24"/>
      <c r="L16" s="18" t="s">
        <v>196</v>
      </c>
      <c r="M16" s="18"/>
      <c r="N16" s="18"/>
      <c r="O16" s="18"/>
      <c r="P16" s="18"/>
      <c r="Q16" s="18" t="s">
        <v>196</v>
      </c>
      <c r="R16" s="18">
        <v>521.9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7"/>
      <c r="AS16" s="19">
        <f t="shared" si="1"/>
        <v>521.9</v>
      </c>
      <c r="AT16" s="13"/>
      <c r="AU16" s="13"/>
    </row>
    <row r="17" spans="1:47" ht="12.75">
      <c r="A17" s="12"/>
      <c r="B17" s="13" t="s">
        <v>80</v>
      </c>
      <c r="C17" s="13" t="s">
        <v>131</v>
      </c>
      <c r="D17" s="14"/>
      <c r="E17" s="14"/>
      <c r="F17" s="14" t="s">
        <v>132</v>
      </c>
      <c r="G17" s="14"/>
      <c r="H17" s="15">
        <f t="shared" si="2"/>
        <v>5</v>
      </c>
      <c r="I17" s="20">
        <f t="shared" si="0"/>
        <v>288</v>
      </c>
      <c r="J17" s="17"/>
      <c r="K17" s="24" t="s">
        <v>196</v>
      </c>
      <c r="L17" s="24" t="s">
        <v>196</v>
      </c>
      <c r="M17" s="24"/>
      <c r="N17" s="24"/>
      <c r="O17" s="24">
        <v>288</v>
      </c>
      <c r="P17" s="24"/>
      <c r="Q17" s="24" t="s">
        <v>196</v>
      </c>
      <c r="R17" s="18" t="s">
        <v>196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7"/>
      <c r="AS17" s="19">
        <f t="shared" si="1"/>
        <v>288</v>
      </c>
      <c r="AT17" s="13"/>
      <c r="AU17" s="13"/>
    </row>
    <row r="18" spans="1:47" ht="12.75">
      <c r="A18" s="12"/>
      <c r="B18" s="13" t="s">
        <v>48</v>
      </c>
      <c r="C18" s="13" t="s">
        <v>41</v>
      </c>
      <c r="D18" s="14"/>
      <c r="E18" s="12"/>
      <c r="F18" s="14" t="s">
        <v>74</v>
      </c>
      <c r="G18" s="12"/>
      <c r="H18" s="15">
        <f t="shared" si="2"/>
        <v>1</v>
      </c>
      <c r="I18" s="20">
        <f t="shared" si="0"/>
        <v>267.9</v>
      </c>
      <c r="J18" s="17"/>
      <c r="K18" s="24">
        <v>267.9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7"/>
      <c r="AS18" s="19">
        <f t="shared" si="1"/>
        <v>267.9</v>
      </c>
      <c r="AT18" s="13"/>
      <c r="AU18" s="13"/>
    </row>
    <row r="19" spans="1:47" ht="12.75">
      <c r="A19" s="12"/>
      <c r="B19" s="13" t="s">
        <v>79</v>
      </c>
      <c r="C19" s="13" t="s">
        <v>53</v>
      </c>
      <c r="D19" s="14"/>
      <c r="E19" s="14"/>
      <c r="F19" s="14" t="s">
        <v>74</v>
      </c>
      <c r="G19" s="14"/>
      <c r="H19" s="15">
        <f t="shared" si="2"/>
        <v>1</v>
      </c>
      <c r="I19" s="20">
        <f t="shared" si="0"/>
        <v>178.6</v>
      </c>
      <c r="J19" s="17"/>
      <c r="K19" s="24">
        <v>178.6</v>
      </c>
      <c r="L19" s="24"/>
      <c r="M19" s="24"/>
      <c r="N19" s="18"/>
      <c r="O19" s="24"/>
      <c r="P19" s="24"/>
      <c r="Q19" s="24"/>
      <c r="R19" s="24"/>
      <c r="S19" s="24"/>
      <c r="T19" s="24"/>
      <c r="U19" s="24"/>
      <c r="V19" s="24"/>
      <c r="W19" s="24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7"/>
      <c r="AS19" s="19">
        <f t="shared" si="1"/>
        <v>178.6</v>
      </c>
      <c r="AT19" s="13"/>
      <c r="AU19" s="13"/>
    </row>
    <row r="20" spans="1:47" ht="12.75">
      <c r="A20" s="12"/>
      <c r="B20" s="13" t="s">
        <v>226</v>
      </c>
      <c r="C20" s="13" t="s">
        <v>99</v>
      </c>
      <c r="D20" s="14"/>
      <c r="E20" s="14"/>
      <c r="F20" s="14" t="s">
        <v>62</v>
      </c>
      <c r="G20" s="14"/>
      <c r="H20" s="15">
        <f t="shared" si="2"/>
        <v>1</v>
      </c>
      <c r="I20" s="20">
        <f t="shared" si="0"/>
        <v>0</v>
      </c>
      <c r="J20" s="17"/>
      <c r="K20" s="24"/>
      <c r="L20" s="24" t="s">
        <v>196</v>
      </c>
      <c r="M20" s="2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7"/>
      <c r="AS20" s="19">
        <f t="shared" si="1"/>
        <v>0</v>
      </c>
      <c r="AT20" s="13"/>
      <c r="AU20" s="13"/>
    </row>
    <row r="21" spans="1:47" ht="12.75">
      <c r="A21" s="12"/>
      <c r="B21" s="13" t="s">
        <v>227</v>
      </c>
      <c r="C21" s="13" t="s">
        <v>223</v>
      </c>
      <c r="D21" s="14"/>
      <c r="E21" s="14"/>
      <c r="F21" s="14" t="s">
        <v>62</v>
      </c>
      <c r="G21" s="14"/>
      <c r="H21" s="15">
        <f aca="true" t="shared" si="3" ref="H21:H40">SUM((COUNTIF(K21:AO21,"E"))+COUNTIF(K21:AO21,"&gt;0"))</f>
        <v>2</v>
      </c>
      <c r="I21" s="20">
        <f aca="true" t="shared" si="4" ref="I21:I40">SUM(J21:AQ21)</f>
        <v>0</v>
      </c>
      <c r="J21" s="17"/>
      <c r="K21" s="24"/>
      <c r="L21" s="24" t="s">
        <v>196</v>
      </c>
      <c r="M21" s="24"/>
      <c r="N21" s="24"/>
      <c r="O21" s="24"/>
      <c r="P21" s="24"/>
      <c r="Q21" s="24"/>
      <c r="R21" s="24"/>
      <c r="S21" s="24" t="s">
        <v>196</v>
      </c>
      <c r="T21" s="24"/>
      <c r="U21" s="24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7"/>
      <c r="AS21" s="19">
        <f aca="true" t="shared" si="5" ref="AS21:AS40">SUM(K21:AQ21)</f>
        <v>0</v>
      </c>
      <c r="AT21" s="13"/>
      <c r="AU21" s="13"/>
    </row>
    <row r="22" spans="1:47" ht="12.75">
      <c r="A22" s="12"/>
      <c r="B22" s="13" t="s">
        <v>228</v>
      </c>
      <c r="C22" s="13" t="s">
        <v>223</v>
      </c>
      <c r="D22" s="14"/>
      <c r="E22" s="14"/>
      <c r="F22" s="14" t="s">
        <v>62</v>
      </c>
      <c r="G22" s="14"/>
      <c r="H22" s="15">
        <f t="shared" si="3"/>
        <v>2</v>
      </c>
      <c r="I22" s="20">
        <f t="shared" si="4"/>
        <v>0</v>
      </c>
      <c r="J22" s="17"/>
      <c r="K22" s="24"/>
      <c r="L22" s="24" t="s">
        <v>196</v>
      </c>
      <c r="M22" s="18"/>
      <c r="N22" s="18"/>
      <c r="O22" s="18"/>
      <c r="P22" s="18"/>
      <c r="Q22" s="18"/>
      <c r="R22" s="18"/>
      <c r="S22" s="18" t="s">
        <v>196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7"/>
      <c r="AS22" s="19">
        <f t="shared" si="5"/>
        <v>0</v>
      </c>
      <c r="AT22" s="13"/>
      <c r="AU22" s="13"/>
    </row>
    <row r="23" spans="1:47" ht="12.75">
      <c r="A23" s="12"/>
      <c r="B23" s="13"/>
      <c r="C23" s="13"/>
      <c r="D23" s="14"/>
      <c r="E23" s="14"/>
      <c r="F23" s="14"/>
      <c r="G23" s="14"/>
      <c r="H23" s="15">
        <f t="shared" si="3"/>
        <v>0</v>
      </c>
      <c r="I23" s="20">
        <f t="shared" si="4"/>
        <v>0</v>
      </c>
      <c r="J23" s="17"/>
      <c r="K23" s="24"/>
      <c r="L23" s="24"/>
      <c r="M23" s="24"/>
      <c r="N23" s="24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7"/>
      <c r="AS23" s="19">
        <f t="shared" si="5"/>
        <v>0</v>
      </c>
      <c r="AT23" s="13"/>
      <c r="AU23" s="13"/>
    </row>
    <row r="24" spans="1:47" ht="12.75">
      <c r="A24" s="12"/>
      <c r="B24" s="13"/>
      <c r="C24" s="13"/>
      <c r="D24" s="14"/>
      <c r="E24" s="14"/>
      <c r="F24" s="14"/>
      <c r="G24" s="14"/>
      <c r="H24" s="15">
        <f t="shared" si="3"/>
        <v>0</v>
      </c>
      <c r="I24" s="20">
        <f t="shared" si="4"/>
        <v>0</v>
      </c>
      <c r="J24" s="17"/>
      <c r="K24" s="24"/>
      <c r="L24" s="18"/>
      <c r="M24" s="24"/>
      <c r="N24" s="24"/>
      <c r="O24" s="24"/>
      <c r="P24" s="24"/>
      <c r="Q24" s="24"/>
      <c r="R24" s="24"/>
      <c r="S24" s="24"/>
      <c r="T24" s="24"/>
      <c r="U24" s="24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7"/>
      <c r="AS24" s="19">
        <f t="shared" si="5"/>
        <v>0</v>
      </c>
      <c r="AT24" s="13"/>
      <c r="AU24" s="13"/>
    </row>
    <row r="25" spans="1:47" ht="12.75">
      <c r="A25" s="12"/>
      <c r="B25" s="13"/>
      <c r="C25" s="13"/>
      <c r="D25" s="14"/>
      <c r="E25" s="14"/>
      <c r="F25" s="14"/>
      <c r="G25" s="14"/>
      <c r="H25" s="15">
        <f t="shared" si="3"/>
        <v>0</v>
      </c>
      <c r="I25" s="20">
        <f t="shared" si="4"/>
        <v>0</v>
      </c>
      <c r="J25" s="17"/>
      <c r="K25" s="24"/>
      <c r="L25" s="24"/>
      <c r="M25" s="24"/>
      <c r="N25" s="24"/>
      <c r="O25" s="24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39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7"/>
      <c r="AS25" s="19">
        <f t="shared" si="5"/>
        <v>0</v>
      </c>
      <c r="AT25" s="13"/>
      <c r="AU25" s="13"/>
    </row>
    <row r="26" spans="1:47" ht="12.75">
      <c r="A26" s="12"/>
      <c r="B26" s="13"/>
      <c r="C26" s="13"/>
      <c r="D26" s="14"/>
      <c r="E26" s="14"/>
      <c r="F26" s="14"/>
      <c r="G26" s="14"/>
      <c r="H26" s="15">
        <f t="shared" si="3"/>
        <v>0</v>
      </c>
      <c r="I26" s="20">
        <f t="shared" si="4"/>
        <v>0</v>
      </c>
      <c r="J26" s="1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18"/>
      <c r="AP26" s="18"/>
      <c r="AQ26" s="18"/>
      <c r="AR26" s="17"/>
      <c r="AS26" s="19">
        <f t="shared" si="5"/>
        <v>0</v>
      </c>
      <c r="AT26" s="13"/>
      <c r="AU26" s="13"/>
    </row>
    <row r="27" spans="1:47" ht="12.75">
      <c r="A27" s="12"/>
      <c r="B27" s="17"/>
      <c r="C27" s="17"/>
      <c r="D27" s="12"/>
      <c r="E27" s="14"/>
      <c r="F27" s="14"/>
      <c r="G27" s="14"/>
      <c r="H27" s="15">
        <f t="shared" si="3"/>
        <v>0</v>
      </c>
      <c r="I27" s="20">
        <f t="shared" si="4"/>
        <v>0</v>
      </c>
      <c r="J27" s="17"/>
      <c r="K27" s="24"/>
      <c r="L27" s="24"/>
      <c r="M27" s="2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7"/>
      <c r="AS27" s="19">
        <f t="shared" si="5"/>
        <v>0</v>
      </c>
      <c r="AT27" s="17"/>
      <c r="AU27" s="17"/>
    </row>
    <row r="28" spans="1:47" ht="12.75">
      <c r="A28" s="12"/>
      <c r="B28" s="13"/>
      <c r="C28" s="13"/>
      <c r="D28" s="14"/>
      <c r="E28" s="14"/>
      <c r="F28" s="14"/>
      <c r="G28" s="14"/>
      <c r="H28" s="15">
        <f t="shared" si="3"/>
        <v>0</v>
      </c>
      <c r="I28" s="20">
        <f t="shared" si="4"/>
        <v>0</v>
      </c>
      <c r="J28" s="17"/>
      <c r="K28" s="24"/>
      <c r="L28" s="24"/>
      <c r="M28" s="24"/>
      <c r="N28" s="24"/>
      <c r="O28" s="24"/>
      <c r="P28" s="24"/>
      <c r="Q28" s="24"/>
      <c r="R28" s="2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7"/>
      <c r="AS28" s="19">
        <f t="shared" si="5"/>
        <v>0</v>
      </c>
      <c r="AT28" s="13"/>
      <c r="AU28" s="13"/>
    </row>
    <row r="29" spans="1:47" ht="12.75">
      <c r="A29" s="12"/>
      <c r="B29" s="13"/>
      <c r="C29" s="13"/>
      <c r="D29" s="14"/>
      <c r="E29" s="14"/>
      <c r="F29" s="14"/>
      <c r="G29" s="14"/>
      <c r="H29" s="15">
        <f t="shared" si="3"/>
        <v>0</v>
      </c>
      <c r="I29" s="20">
        <f t="shared" si="4"/>
        <v>0</v>
      </c>
      <c r="J29" s="17"/>
      <c r="K29" s="24"/>
      <c r="L29" s="24"/>
      <c r="M29" s="24"/>
      <c r="N29" s="24"/>
      <c r="O29" s="24"/>
      <c r="P29" s="24"/>
      <c r="Q29" s="24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7"/>
      <c r="AS29" s="19">
        <f t="shared" si="5"/>
        <v>0</v>
      </c>
      <c r="AT29" s="13"/>
      <c r="AU29" s="13"/>
    </row>
    <row r="30" spans="1:47" ht="12" customHeight="1">
      <c r="A30" s="12"/>
      <c r="B30" s="13"/>
      <c r="C30" s="13"/>
      <c r="D30" s="14"/>
      <c r="E30" s="14"/>
      <c r="F30" s="14"/>
      <c r="G30" s="14"/>
      <c r="H30" s="15">
        <f t="shared" si="3"/>
        <v>0</v>
      </c>
      <c r="I30" s="20">
        <f t="shared" si="4"/>
        <v>0</v>
      </c>
      <c r="J30" s="1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7"/>
      <c r="AS30" s="19">
        <f t="shared" si="5"/>
        <v>0</v>
      </c>
      <c r="AT30" s="13"/>
      <c r="AU30" s="13"/>
    </row>
    <row r="31" spans="1:47" ht="12.75">
      <c r="A31" s="12"/>
      <c r="B31" s="13"/>
      <c r="C31" s="13"/>
      <c r="D31" s="14"/>
      <c r="E31" s="14"/>
      <c r="F31" s="14"/>
      <c r="G31" s="14"/>
      <c r="H31" s="15">
        <f t="shared" si="3"/>
        <v>0</v>
      </c>
      <c r="I31" s="20">
        <f t="shared" si="4"/>
        <v>0</v>
      </c>
      <c r="J31" s="17"/>
      <c r="K31" s="24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7"/>
      <c r="AS31" s="19">
        <f t="shared" si="5"/>
        <v>0</v>
      </c>
      <c r="AT31" s="13"/>
      <c r="AU31" s="13"/>
    </row>
    <row r="32" spans="1:47" ht="12.75">
      <c r="A32" s="12"/>
      <c r="B32" s="13"/>
      <c r="C32" s="13"/>
      <c r="D32" s="14"/>
      <c r="E32" s="14"/>
      <c r="F32" s="14"/>
      <c r="G32" s="14"/>
      <c r="H32" s="15">
        <f t="shared" si="3"/>
        <v>0</v>
      </c>
      <c r="I32" s="20">
        <f t="shared" si="4"/>
        <v>0</v>
      </c>
      <c r="J32" s="1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8"/>
      <c r="W32" s="24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7"/>
      <c r="AS32" s="19">
        <f t="shared" si="5"/>
        <v>0</v>
      </c>
      <c r="AT32" s="13"/>
      <c r="AU32" s="13"/>
    </row>
    <row r="33" spans="1:47" ht="13.5" customHeight="1">
      <c r="A33" s="12"/>
      <c r="B33" s="17"/>
      <c r="C33" s="17"/>
      <c r="D33" s="12"/>
      <c r="E33" s="12"/>
      <c r="F33" s="14"/>
      <c r="G33" s="14"/>
      <c r="H33" s="15">
        <f t="shared" si="3"/>
        <v>0</v>
      </c>
      <c r="I33" s="20">
        <f t="shared" si="4"/>
        <v>0</v>
      </c>
      <c r="J33" s="17"/>
      <c r="K33" s="24"/>
      <c r="L33" s="24"/>
      <c r="M33" s="2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7"/>
      <c r="AS33" s="19">
        <f t="shared" si="5"/>
        <v>0</v>
      </c>
      <c r="AT33" s="17"/>
      <c r="AU33" s="17"/>
    </row>
    <row r="34" spans="1:47" ht="12.75">
      <c r="A34" s="12"/>
      <c r="B34" s="13"/>
      <c r="C34" s="13"/>
      <c r="D34" s="14"/>
      <c r="E34" s="12"/>
      <c r="F34" s="14"/>
      <c r="G34" s="14"/>
      <c r="H34" s="15">
        <f t="shared" si="3"/>
        <v>0</v>
      </c>
      <c r="I34" s="20">
        <f t="shared" si="4"/>
        <v>0</v>
      </c>
      <c r="J34" s="1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8"/>
      <c r="AP34" s="18"/>
      <c r="AQ34" s="18"/>
      <c r="AR34" s="17"/>
      <c r="AS34" s="19">
        <f t="shared" si="5"/>
        <v>0</v>
      </c>
      <c r="AT34" s="13"/>
      <c r="AU34" s="13"/>
    </row>
    <row r="35" spans="1:47" ht="12.75">
      <c r="A35" s="12"/>
      <c r="B35" s="13"/>
      <c r="C35" s="13"/>
      <c r="D35" s="14"/>
      <c r="E35" s="12"/>
      <c r="F35" s="14"/>
      <c r="G35" s="14"/>
      <c r="H35" s="15">
        <f t="shared" si="3"/>
        <v>0</v>
      </c>
      <c r="I35" s="20">
        <f t="shared" si="4"/>
        <v>0</v>
      </c>
      <c r="J35" s="17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18"/>
      <c r="AP35" s="18"/>
      <c r="AQ35" s="18"/>
      <c r="AR35" s="17"/>
      <c r="AS35" s="19">
        <f t="shared" si="5"/>
        <v>0</v>
      </c>
      <c r="AT35" s="13"/>
      <c r="AU35" s="13"/>
    </row>
    <row r="36" spans="1:47" ht="12.75">
      <c r="A36" s="12"/>
      <c r="B36" s="17"/>
      <c r="C36" s="17"/>
      <c r="D36" s="12"/>
      <c r="E36" s="12"/>
      <c r="F36" s="14"/>
      <c r="G36" s="14"/>
      <c r="H36" s="15">
        <f t="shared" si="3"/>
        <v>0</v>
      </c>
      <c r="I36" s="20">
        <f t="shared" si="4"/>
        <v>0</v>
      </c>
      <c r="J36" s="17"/>
      <c r="K36" s="24"/>
      <c r="L36" s="24"/>
      <c r="M36" s="2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7"/>
      <c r="AS36" s="19">
        <f t="shared" si="5"/>
        <v>0</v>
      </c>
      <c r="AT36" s="17"/>
      <c r="AU36" s="17"/>
    </row>
    <row r="37" spans="1:47" ht="12.75">
      <c r="A37" s="12"/>
      <c r="B37" s="17"/>
      <c r="C37" s="17"/>
      <c r="D37" s="12"/>
      <c r="E37" s="12"/>
      <c r="F37" s="14"/>
      <c r="G37" s="14"/>
      <c r="H37" s="15">
        <f t="shared" si="3"/>
        <v>0</v>
      </c>
      <c r="I37" s="20">
        <f t="shared" si="4"/>
        <v>0</v>
      </c>
      <c r="J37" s="17"/>
      <c r="K37" s="24"/>
      <c r="L37" s="24"/>
      <c r="M37" s="24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7"/>
      <c r="AS37" s="19">
        <f t="shared" si="5"/>
        <v>0</v>
      </c>
      <c r="AT37" s="17"/>
      <c r="AU37" s="17"/>
    </row>
    <row r="38" spans="1:47" ht="12.75">
      <c r="A38" s="12"/>
      <c r="B38" s="13"/>
      <c r="C38" s="13"/>
      <c r="D38" s="14"/>
      <c r="E38" s="14"/>
      <c r="F38" s="14"/>
      <c r="G38" s="14"/>
      <c r="H38" s="15">
        <f t="shared" si="3"/>
        <v>0</v>
      </c>
      <c r="I38" s="20">
        <f t="shared" si="4"/>
        <v>0</v>
      </c>
      <c r="J38" s="17"/>
      <c r="K38" s="24"/>
      <c r="L38" s="18"/>
      <c r="M38" s="18"/>
      <c r="N38" s="2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7"/>
      <c r="AS38" s="19">
        <f t="shared" si="5"/>
        <v>0</v>
      </c>
      <c r="AT38" s="13"/>
      <c r="AU38" s="13"/>
    </row>
    <row r="39" spans="1:47" ht="12.75">
      <c r="A39" s="12"/>
      <c r="B39" s="13"/>
      <c r="C39" s="13"/>
      <c r="D39" s="14"/>
      <c r="E39" s="14"/>
      <c r="F39" s="14"/>
      <c r="G39" s="14"/>
      <c r="H39" s="15">
        <f t="shared" si="3"/>
        <v>0</v>
      </c>
      <c r="I39" s="20">
        <f t="shared" si="4"/>
        <v>0</v>
      </c>
      <c r="J39" s="17"/>
      <c r="K39" s="24"/>
      <c r="L39" s="24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7"/>
      <c r="AS39" s="19">
        <f t="shared" si="5"/>
        <v>0</v>
      </c>
      <c r="AT39" s="13"/>
      <c r="AU39" s="13"/>
    </row>
    <row r="40" spans="1:47" ht="12.75">
      <c r="A40" s="12"/>
      <c r="B40" s="13"/>
      <c r="C40" s="13"/>
      <c r="D40" s="14"/>
      <c r="E40" s="14"/>
      <c r="F40" s="14"/>
      <c r="G40" s="14"/>
      <c r="H40" s="15">
        <f t="shared" si="3"/>
        <v>0</v>
      </c>
      <c r="I40" s="20">
        <f t="shared" si="4"/>
        <v>0</v>
      </c>
      <c r="J40" s="17"/>
      <c r="K40" s="24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7"/>
      <c r="AS40" s="19">
        <f t="shared" si="5"/>
        <v>0</v>
      </c>
      <c r="AT40" s="13"/>
      <c r="AU40" s="13"/>
    </row>
    <row r="41" spans="1:47" ht="12.75">
      <c r="A41" s="12"/>
      <c r="B41" s="17"/>
      <c r="C41" s="17"/>
      <c r="D41" s="12"/>
      <c r="E41" s="12"/>
      <c r="F41" s="14"/>
      <c r="G41" s="14"/>
      <c r="H41" s="15">
        <f aca="true" t="shared" si="6" ref="H41:H61">SUM((COUNTIF(K41:AO41,"E"))+COUNTIF(K41:AO41,"&gt;0"))</f>
        <v>0</v>
      </c>
      <c r="I41" s="20">
        <f aca="true" t="shared" si="7" ref="I41:I61">SUM(J41:AQ41)</f>
        <v>0</v>
      </c>
      <c r="J41" s="17"/>
      <c r="K41" s="24"/>
      <c r="L41" s="24"/>
      <c r="M41" s="24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7"/>
      <c r="AS41" s="19">
        <f aca="true" t="shared" si="8" ref="AS41:AS61">SUM(K41:AQ41)</f>
        <v>0</v>
      </c>
      <c r="AT41" s="17"/>
      <c r="AU41" s="17"/>
    </row>
    <row r="42" spans="1:47" ht="12.75">
      <c r="A42" s="12"/>
      <c r="B42" s="13"/>
      <c r="C42" s="13"/>
      <c r="D42" s="14"/>
      <c r="E42" s="14"/>
      <c r="F42" s="14"/>
      <c r="G42" s="14"/>
      <c r="H42" s="15">
        <f t="shared" si="6"/>
        <v>0</v>
      </c>
      <c r="I42" s="20">
        <f t="shared" si="7"/>
        <v>0</v>
      </c>
      <c r="J42" s="1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7"/>
      <c r="AS42" s="19">
        <f t="shared" si="8"/>
        <v>0</v>
      </c>
      <c r="AT42" s="13"/>
      <c r="AU42" s="13"/>
    </row>
    <row r="43" spans="1:47" ht="12.75">
      <c r="A43" s="12"/>
      <c r="B43" s="13"/>
      <c r="C43" s="13"/>
      <c r="D43" s="48"/>
      <c r="E43" s="14"/>
      <c r="F43" s="14"/>
      <c r="G43" s="14"/>
      <c r="H43" s="15">
        <f t="shared" si="6"/>
        <v>0</v>
      </c>
      <c r="I43" s="20">
        <f t="shared" si="7"/>
        <v>0</v>
      </c>
      <c r="J43" s="17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7"/>
      <c r="AS43" s="19">
        <f t="shared" si="8"/>
        <v>0</v>
      </c>
      <c r="AT43" s="13"/>
      <c r="AU43" s="13"/>
    </row>
    <row r="44" spans="1:47" ht="12.75">
      <c r="A44" s="12"/>
      <c r="B44" s="13"/>
      <c r="C44" s="13"/>
      <c r="D44" s="14"/>
      <c r="E44" s="14"/>
      <c r="F44" s="14"/>
      <c r="G44" s="14"/>
      <c r="H44" s="15">
        <f t="shared" si="6"/>
        <v>0</v>
      </c>
      <c r="I44" s="16">
        <f t="shared" si="7"/>
        <v>0</v>
      </c>
      <c r="J44" s="17"/>
      <c r="K44" s="24"/>
      <c r="L44" s="24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7"/>
      <c r="AS44" s="19">
        <f t="shared" si="8"/>
        <v>0</v>
      </c>
      <c r="AT44" s="13"/>
      <c r="AU44" s="13"/>
    </row>
    <row r="45" spans="1:47" ht="12.75">
      <c r="A45" s="12"/>
      <c r="B45" s="13"/>
      <c r="C45" s="13"/>
      <c r="D45" s="14"/>
      <c r="E45" s="14"/>
      <c r="F45" s="14"/>
      <c r="G45" s="14"/>
      <c r="H45" s="15">
        <f t="shared" si="6"/>
        <v>0</v>
      </c>
      <c r="I45" s="20">
        <f t="shared" si="7"/>
        <v>0</v>
      </c>
      <c r="J45" s="17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7"/>
      <c r="AS45" s="19">
        <f t="shared" si="8"/>
        <v>0</v>
      </c>
      <c r="AT45" s="13"/>
      <c r="AU45" s="13"/>
    </row>
    <row r="46" spans="1:47" ht="12.75">
      <c r="A46" s="12"/>
      <c r="B46" s="17"/>
      <c r="C46" s="17"/>
      <c r="D46" s="12"/>
      <c r="E46" s="12"/>
      <c r="F46" s="14"/>
      <c r="G46" s="14"/>
      <c r="H46" s="15">
        <f t="shared" si="6"/>
        <v>0</v>
      </c>
      <c r="I46" s="20">
        <f t="shared" si="7"/>
        <v>0</v>
      </c>
      <c r="J46" s="17"/>
      <c r="K46" s="24"/>
      <c r="L46" s="24"/>
      <c r="M46" s="2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7"/>
      <c r="AS46" s="19">
        <f t="shared" si="8"/>
        <v>0</v>
      </c>
      <c r="AT46" s="17"/>
      <c r="AU46" s="17"/>
    </row>
    <row r="47" spans="1:47" ht="12.75">
      <c r="A47" s="12"/>
      <c r="B47" s="13"/>
      <c r="C47" s="13"/>
      <c r="D47" s="14"/>
      <c r="E47" s="14"/>
      <c r="F47" s="14"/>
      <c r="G47" s="14"/>
      <c r="H47" s="15">
        <f t="shared" si="6"/>
        <v>0</v>
      </c>
      <c r="I47" s="20">
        <f t="shared" si="7"/>
        <v>0</v>
      </c>
      <c r="J47" s="17"/>
      <c r="K47" s="24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7"/>
      <c r="AS47" s="19">
        <f t="shared" si="8"/>
        <v>0</v>
      </c>
      <c r="AT47" s="13"/>
      <c r="AU47" s="13"/>
    </row>
    <row r="48" spans="1:47" ht="12.75">
      <c r="A48" s="12"/>
      <c r="B48" s="13"/>
      <c r="C48" s="13"/>
      <c r="D48" s="14"/>
      <c r="E48" s="14"/>
      <c r="F48" s="14"/>
      <c r="G48" s="14"/>
      <c r="H48" s="15">
        <f t="shared" si="6"/>
        <v>0</v>
      </c>
      <c r="I48" s="20">
        <f t="shared" si="7"/>
        <v>0</v>
      </c>
      <c r="J48" s="17"/>
      <c r="K48" s="24"/>
      <c r="L48" s="24"/>
      <c r="M48" s="24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7"/>
      <c r="AS48" s="19">
        <f t="shared" si="8"/>
        <v>0</v>
      </c>
      <c r="AT48" s="13"/>
      <c r="AU48" s="13"/>
    </row>
    <row r="49" spans="1:47" ht="12.75">
      <c r="A49" s="12"/>
      <c r="B49" s="13"/>
      <c r="C49" s="13"/>
      <c r="D49" s="14"/>
      <c r="E49" s="14"/>
      <c r="F49" s="14"/>
      <c r="G49" s="14"/>
      <c r="H49" s="15">
        <f t="shared" si="6"/>
        <v>0</v>
      </c>
      <c r="I49" s="20">
        <f t="shared" si="7"/>
        <v>0</v>
      </c>
      <c r="J49" s="1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7"/>
      <c r="AS49" s="19">
        <f t="shared" si="8"/>
        <v>0</v>
      </c>
      <c r="AT49" s="13"/>
      <c r="AU49" s="13"/>
    </row>
    <row r="50" spans="1:47" ht="12.75">
      <c r="A50" s="12"/>
      <c r="B50" s="13"/>
      <c r="C50" s="13"/>
      <c r="D50" s="14"/>
      <c r="E50" s="14"/>
      <c r="F50" s="14"/>
      <c r="G50" s="14"/>
      <c r="H50" s="15">
        <f t="shared" si="6"/>
        <v>0</v>
      </c>
      <c r="I50" s="20">
        <f t="shared" si="7"/>
        <v>0</v>
      </c>
      <c r="J50" s="17"/>
      <c r="K50" s="24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7"/>
      <c r="AS50" s="19">
        <f t="shared" si="8"/>
        <v>0</v>
      </c>
      <c r="AT50" s="13"/>
      <c r="AU50" s="13"/>
    </row>
    <row r="51" spans="1:47" ht="12.75">
      <c r="A51" s="12"/>
      <c r="B51" s="13"/>
      <c r="C51" s="13"/>
      <c r="D51" s="14"/>
      <c r="E51" s="14"/>
      <c r="F51" s="14"/>
      <c r="G51" s="14"/>
      <c r="H51" s="15">
        <f t="shared" si="6"/>
        <v>0</v>
      </c>
      <c r="I51" s="20">
        <f t="shared" si="7"/>
        <v>0</v>
      </c>
      <c r="J51" s="1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8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18"/>
      <c r="AP51" s="18"/>
      <c r="AQ51" s="18"/>
      <c r="AR51" s="17"/>
      <c r="AS51" s="19">
        <f t="shared" si="8"/>
        <v>0</v>
      </c>
      <c r="AT51" s="13"/>
      <c r="AU51" s="13"/>
    </row>
    <row r="52" spans="1:47" ht="12.75">
      <c r="A52" s="12"/>
      <c r="B52" s="13"/>
      <c r="C52" s="13"/>
      <c r="D52" s="14"/>
      <c r="E52" s="14"/>
      <c r="F52" s="14"/>
      <c r="G52" s="14"/>
      <c r="H52" s="15">
        <f t="shared" si="6"/>
        <v>0</v>
      </c>
      <c r="I52" s="20">
        <f t="shared" si="7"/>
        <v>0</v>
      </c>
      <c r="J52" s="17"/>
      <c r="K52" s="24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7"/>
      <c r="AS52" s="19">
        <f t="shared" si="8"/>
        <v>0</v>
      </c>
      <c r="AT52" s="13"/>
      <c r="AU52" s="13"/>
    </row>
    <row r="53" spans="1:47" ht="12.75">
      <c r="A53" s="12"/>
      <c r="B53" s="13"/>
      <c r="C53" s="13"/>
      <c r="D53" s="14"/>
      <c r="E53" s="14"/>
      <c r="F53" s="14"/>
      <c r="G53" s="14"/>
      <c r="H53" s="15">
        <f t="shared" si="6"/>
        <v>0</v>
      </c>
      <c r="I53" s="20">
        <f t="shared" si="7"/>
        <v>0</v>
      </c>
      <c r="J53" s="17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18"/>
      <c r="W53" s="24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7"/>
      <c r="AS53" s="19">
        <f t="shared" si="8"/>
        <v>0</v>
      </c>
      <c r="AT53" s="13"/>
      <c r="AU53" s="13"/>
    </row>
    <row r="54" spans="1:47" ht="12.75">
      <c r="A54" s="12"/>
      <c r="B54" s="13"/>
      <c r="C54" s="13"/>
      <c r="D54" s="14"/>
      <c r="E54" s="12"/>
      <c r="F54" s="14"/>
      <c r="G54" s="12"/>
      <c r="H54" s="15">
        <f t="shared" si="6"/>
        <v>0</v>
      </c>
      <c r="I54" s="20">
        <f t="shared" si="7"/>
        <v>0</v>
      </c>
      <c r="J54" s="17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7"/>
      <c r="AS54" s="19">
        <f t="shared" si="8"/>
        <v>0</v>
      </c>
      <c r="AT54" s="13"/>
      <c r="AU54" s="13"/>
    </row>
    <row r="55" spans="1:47" ht="12.75">
      <c r="A55" s="12"/>
      <c r="B55" s="13"/>
      <c r="C55" s="13"/>
      <c r="D55" s="14"/>
      <c r="E55" s="14"/>
      <c r="F55" s="14"/>
      <c r="G55" s="14"/>
      <c r="H55" s="15">
        <f t="shared" si="6"/>
        <v>0</v>
      </c>
      <c r="I55" s="20">
        <f t="shared" si="7"/>
        <v>0</v>
      </c>
      <c r="J55" s="17"/>
      <c r="K55" s="24"/>
      <c r="L55" s="24"/>
      <c r="M55" s="24"/>
      <c r="N55" s="18"/>
      <c r="O55" s="24"/>
      <c r="P55" s="24"/>
      <c r="Q55" s="24"/>
      <c r="R55" s="24"/>
      <c r="S55" s="24"/>
      <c r="T55" s="24"/>
      <c r="U55" s="24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7"/>
      <c r="AS55" s="19">
        <f t="shared" si="8"/>
        <v>0</v>
      </c>
      <c r="AT55" s="13"/>
      <c r="AU55" s="13"/>
    </row>
    <row r="56" spans="1:47" ht="12.75">
      <c r="A56" s="12"/>
      <c r="B56" s="13"/>
      <c r="C56" s="13"/>
      <c r="D56" s="14"/>
      <c r="E56" s="14"/>
      <c r="F56" s="14"/>
      <c r="G56" s="14"/>
      <c r="H56" s="15">
        <f t="shared" si="6"/>
        <v>0</v>
      </c>
      <c r="I56" s="20">
        <f t="shared" si="7"/>
        <v>0</v>
      </c>
      <c r="J56" s="17"/>
      <c r="K56" s="24"/>
      <c r="L56" s="24"/>
      <c r="M56" s="24"/>
      <c r="N56" s="2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7"/>
      <c r="AS56" s="19">
        <f t="shared" si="8"/>
        <v>0</v>
      </c>
      <c r="AT56" s="13"/>
      <c r="AU56" s="13"/>
    </row>
    <row r="57" spans="1:47" ht="12.75">
      <c r="A57" s="12"/>
      <c r="B57" s="13"/>
      <c r="C57" s="13"/>
      <c r="D57" s="14"/>
      <c r="E57" s="14"/>
      <c r="F57" s="14"/>
      <c r="G57" s="14"/>
      <c r="H57" s="15">
        <f t="shared" si="6"/>
        <v>0</v>
      </c>
      <c r="I57" s="20">
        <f t="shared" si="7"/>
        <v>0</v>
      </c>
      <c r="J57" s="17"/>
      <c r="K57" s="24"/>
      <c r="L57" s="18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7"/>
      <c r="AS57" s="19">
        <f t="shared" si="8"/>
        <v>0</v>
      </c>
      <c r="AT57" s="13"/>
      <c r="AU57" s="13"/>
    </row>
    <row r="58" spans="1:47" ht="12.75">
      <c r="A58" s="12"/>
      <c r="B58" s="13"/>
      <c r="C58" s="13"/>
      <c r="D58" s="14"/>
      <c r="E58" s="14"/>
      <c r="F58" s="14"/>
      <c r="G58" s="14"/>
      <c r="H58" s="15">
        <f t="shared" si="6"/>
        <v>0</v>
      </c>
      <c r="I58" s="20">
        <f t="shared" si="7"/>
        <v>0</v>
      </c>
      <c r="J58" s="17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7"/>
      <c r="AS58" s="19">
        <f t="shared" si="8"/>
        <v>0</v>
      </c>
      <c r="AT58" s="13"/>
      <c r="AU58" s="13"/>
    </row>
    <row r="59" spans="1:47" ht="12.75">
      <c r="A59" s="12"/>
      <c r="B59" s="13"/>
      <c r="C59" s="13"/>
      <c r="D59" s="14"/>
      <c r="E59" s="12"/>
      <c r="F59" s="14"/>
      <c r="G59" s="14"/>
      <c r="H59" s="15">
        <f t="shared" si="6"/>
        <v>0</v>
      </c>
      <c r="I59" s="20">
        <f t="shared" si="7"/>
        <v>0</v>
      </c>
      <c r="J59" s="17"/>
      <c r="K59" s="24"/>
      <c r="L59" s="24"/>
      <c r="M59" s="24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7"/>
      <c r="AS59" s="19">
        <f t="shared" si="8"/>
        <v>0</v>
      </c>
      <c r="AT59" s="13"/>
      <c r="AU59" s="13"/>
    </row>
    <row r="60" spans="1:47" ht="12.75">
      <c r="A60" s="12"/>
      <c r="B60" s="13"/>
      <c r="C60" s="13"/>
      <c r="D60" s="14"/>
      <c r="E60" s="14"/>
      <c r="F60" s="14"/>
      <c r="G60" s="14"/>
      <c r="H60" s="15">
        <f t="shared" si="6"/>
        <v>0</v>
      </c>
      <c r="I60" s="20">
        <f t="shared" si="7"/>
        <v>0</v>
      </c>
      <c r="J60" s="17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18"/>
      <c r="AP60" s="18"/>
      <c r="AQ60" s="18"/>
      <c r="AR60" s="17"/>
      <c r="AS60" s="19">
        <f t="shared" si="8"/>
        <v>0</v>
      </c>
      <c r="AT60" s="13"/>
      <c r="AU60" s="13"/>
    </row>
    <row r="61" spans="1:47" ht="12.75">
      <c r="A61" s="12"/>
      <c r="B61" s="13"/>
      <c r="C61" s="13"/>
      <c r="D61" s="14"/>
      <c r="E61" s="14"/>
      <c r="F61" s="14"/>
      <c r="G61" s="14"/>
      <c r="H61" s="15">
        <f t="shared" si="6"/>
        <v>0</v>
      </c>
      <c r="I61" s="20">
        <f t="shared" si="7"/>
        <v>0</v>
      </c>
      <c r="J61" s="17"/>
      <c r="K61" s="24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7"/>
      <c r="AS61" s="19">
        <f t="shared" si="8"/>
        <v>0</v>
      </c>
      <c r="AT61" s="13"/>
      <c r="AU61" s="13"/>
    </row>
    <row r="62" spans="1:47" ht="12.75">
      <c r="A62" s="12"/>
      <c r="B62" s="13"/>
      <c r="C62" s="13"/>
      <c r="D62" s="14"/>
      <c r="E62" s="14"/>
      <c r="F62" s="14"/>
      <c r="G62" s="14"/>
      <c r="H62" s="15">
        <f aca="true" t="shared" si="9" ref="H62:H93">SUM((COUNTIF(K62:AO62,"E"))+COUNTIF(K62:AO62,"&gt;0"))</f>
        <v>0</v>
      </c>
      <c r="I62" s="20">
        <f aca="true" t="shared" si="10" ref="I62:I93">SUM(J62:AQ62)</f>
        <v>0</v>
      </c>
      <c r="J62" s="17"/>
      <c r="K62" s="24"/>
      <c r="L62" s="24"/>
      <c r="M62" s="24"/>
      <c r="N62" s="24"/>
      <c r="O62" s="24"/>
      <c r="P62" s="24"/>
      <c r="Q62" s="24"/>
      <c r="R62" s="24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7"/>
      <c r="AS62" s="19">
        <f aca="true" t="shared" si="11" ref="AS62:AS93">SUM(K62:AQ62)</f>
        <v>0</v>
      </c>
      <c r="AT62" s="13"/>
      <c r="AU62" s="13"/>
    </row>
    <row r="63" spans="1:47" ht="12.75">
      <c r="A63" s="12"/>
      <c r="B63" s="13"/>
      <c r="C63" s="13"/>
      <c r="D63" s="14"/>
      <c r="E63" s="14"/>
      <c r="F63" s="14"/>
      <c r="G63" s="14"/>
      <c r="H63" s="15">
        <f t="shared" si="9"/>
        <v>0</v>
      </c>
      <c r="I63" s="20">
        <f t="shared" si="10"/>
        <v>0</v>
      </c>
      <c r="J63" s="17"/>
      <c r="K63" s="24"/>
      <c r="L63" s="18"/>
      <c r="M63" s="24"/>
      <c r="N63" s="24"/>
      <c r="O63" s="24"/>
      <c r="P63" s="24"/>
      <c r="Q63" s="24"/>
      <c r="R63" s="24"/>
      <c r="S63" s="24"/>
      <c r="T63" s="24"/>
      <c r="U63" s="24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7"/>
      <c r="AS63" s="19">
        <f t="shared" si="11"/>
        <v>0</v>
      </c>
      <c r="AT63" s="13"/>
      <c r="AU63" s="13"/>
    </row>
    <row r="64" spans="1:47" ht="12.75">
      <c r="A64" s="12"/>
      <c r="B64" s="13"/>
      <c r="C64" s="13"/>
      <c r="D64" s="14"/>
      <c r="E64" s="14"/>
      <c r="F64" s="14"/>
      <c r="G64" s="14"/>
      <c r="H64" s="15">
        <f t="shared" si="9"/>
        <v>0</v>
      </c>
      <c r="I64" s="20">
        <f t="shared" si="10"/>
        <v>0</v>
      </c>
      <c r="J64" s="17"/>
      <c r="K64" s="24"/>
      <c r="L64" s="24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7"/>
      <c r="AS64" s="19">
        <f t="shared" si="11"/>
        <v>0</v>
      </c>
      <c r="AT64" s="13"/>
      <c r="AU64" s="13"/>
    </row>
    <row r="65" spans="1:47" ht="12.75">
      <c r="A65" s="12"/>
      <c r="B65" s="13"/>
      <c r="C65" s="13"/>
      <c r="D65" s="14"/>
      <c r="E65" s="12"/>
      <c r="F65" s="14"/>
      <c r="G65" s="14"/>
      <c r="H65" s="15">
        <f t="shared" si="9"/>
        <v>0</v>
      </c>
      <c r="I65" s="20">
        <f t="shared" si="10"/>
        <v>0</v>
      </c>
      <c r="J65" s="17"/>
      <c r="K65" s="24"/>
      <c r="L65" s="18"/>
      <c r="M65" s="24"/>
      <c r="N65" s="24"/>
      <c r="O65" s="24"/>
      <c r="P65" s="24"/>
      <c r="Q65" s="24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7"/>
      <c r="AS65" s="19">
        <f t="shared" si="11"/>
        <v>0</v>
      </c>
      <c r="AT65" s="13"/>
      <c r="AU65" s="13"/>
    </row>
    <row r="66" spans="1:47" ht="12.75">
      <c r="A66" s="12"/>
      <c r="B66" s="13"/>
      <c r="C66" s="13"/>
      <c r="D66" s="14"/>
      <c r="E66" s="14"/>
      <c r="F66" s="14"/>
      <c r="G66" s="14"/>
      <c r="H66" s="15">
        <f t="shared" si="9"/>
        <v>0</v>
      </c>
      <c r="I66" s="20">
        <f t="shared" si="10"/>
        <v>0</v>
      </c>
      <c r="J66" s="17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7"/>
      <c r="AS66" s="19">
        <f t="shared" si="11"/>
        <v>0</v>
      </c>
      <c r="AT66" s="13"/>
      <c r="AU66" s="13"/>
    </row>
    <row r="67" spans="1:47" ht="12.75">
      <c r="A67" s="12"/>
      <c r="B67" s="13"/>
      <c r="C67" s="13"/>
      <c r="D67" s="14"/>
      <c r="E67" s="14"/>
      <c r="F67" s="14"/>
      <c r="G67" s="14"/>
      <c r="H67" s="15">
        <f t="shared" si="9"/>
        <v>0</v>
      </c>
      <c r="I67" s="20">
        <f t="shared" si="10"/>
        <v>0</v>
      </c>
      <c r="J67" s="17"/>
      <c r="K67" s="24"/>
      <c r="L67" s="24"/>
      <c r="M67" s="24"/>
      <c r="N67" s="24"/>
      <c r="O67" s="24"/>
      <c r="P67" s="24"/>
      <c r="Q67" s="24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7"/>
      <c r="AS67" s="19">
        <f t="shared" si="11"/>
        <v>0</v>
      </c>
      <c r="AT67" s="13"/>
      <c r="AU67" s="13"/>
    </row>
    <row r="68" spans="1:47" ht="12.75">
      <c r="A68" s="12"/>
      <c r="B68" s="13"/>
      <c r="C68" s="13"/>
      <c r="D68" s="14"/>
      <c r="E68" s="14"/>
      <c r="F68" s="14"/>
      <c r="G68" s="14"/>
      <c r="H68" s="15">
        <f t="shared" si="9"/>
        <v>0</v>
      </c>
      <c r="I68" s="20">
        <f t="shared" si="10"/>
        <v>0</v>
      </c>
      <c r="J68" s="17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18"/>
      <c r="AP68" s="18"/>
      <c r="AQ68" s="18"/>
      <c r="AR68" s="17"/>
      <c r="AS68" s="19">
        <f t="shared" si="11"/>
        <v>0</v>
      </c>
      <c r="AT68" s="13"/>
      <c r="AU68" s="13"/>
    </row>
    <row r="69" spans="1:47" ht="12.75">
      <c r="A69" s="12"/>
      <c r="B69" s="13"/>
      <c r="C69" s="13"/>
      <c r="D69" s="14"/>
      <c r="E69" s="14"/>
      <c r="F69" s="14"/>
      <c r="G69" s="14"/>
      <c r="H69" s="15">
        <f t="shared" si="9"/>
        <v>0</v>
      </c>
      <c r="I69" s="20">
        <f t="shared" si="10"/>
        <v>0</v>
      </c>
      <c r="J69" s="17"/>
      <c r="K69" s="24"/>
      <c r="L69" s="24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7"/>
      <c r="AS69" s="19">
        <f t="shared" si="11"/>
        <v>0</v>
      </c>
      <c r="AT69" s="13"/>
      <c r="AU69" s="13"/>
    </row>
    <row r="70" spans="1:47" ht="12.75">
      <c r="A70" s="12"/>
      <c r="B70" s="13"/>
      <c r="C70" s="13"/>
      <c r="D70" s="14"/>
      <c r="E70" s="14"/>
      <c r="F70" s="14"/>
      <c r="G70" s="14"/>
      <c r="H70" s="15">
        <f t="shared" si="9"/>
        <v>0</v>
      </c>
      <c r="I70" s="20">
        <f t="shared" si="10"/>
        <v>0</v>
      </c>
      <c r="J70" s="17"/>
      <c r="K70" s="24"/>
      <c r="L70" s="24"/>
      <c r="M70" s="24"/>
      <c r="N70" s="24"/>
      <c r="O70" s="24"/>
      <c r="P70" s="24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7"/>
      <c r="AS70" s="19">
        <f t="shared" si="11"/>
        <v>0</v>
      </c>
      <c r="AT70" s="13"/>
      <c r="AU70" s="13"/>
    </row>
    <row r="71" spans="1:47" ht="12.75">
      <c r="A71" s="12"/>
      <c r="B71" s="13"/>
      <c r="C71" s="13"/>
      <c r="D71" s="14"/>
      <c r="E71" s="14"/>
      <c r="F71" s="14"/>
      <c r="G71" s="14"/>
      <c r="H71" s="15">
        <f t="shared" si="9"/>
        <v>0</v>
      </c>
      <c r="I71" s="20">
        <f t="shared" si="10"/>
        <v>0</v>
      </c>
      <c r="J71" s="17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7"/>
      <c r="AS71" s="19">
        <f t="shared" si="11"/>
        <v>0</v>
      </c>
      <c r="AT71" s="13"/>
      <c r="AU71" s="13"/>
    </row>
    <row r="72" spans="1:47" ht="12.75">
      <c r="A72" s="12"/>
      <c r="B72" s="13"/>
      <c r="C72" s="13"/>
      <c r="D72" s="14"/>
      <c r="E72" s="14"/>
      <c r="F72" s="14"/>
      <c r="G72" s="14"/>
      <c r="H72" s="15">
        <f t="shared" si="9"/>
        <v>0</v>
      </c>
      <c r="I72" s="20">
        <f t="shared" si="10"/>
        <v>0</v>
      </c>
      <c r="J72" s="17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7"/>
      <c r="AS72" s="19">
        <f t="shared" si="11"/>
        <v>0</v>
      </c>
      <c r="AT72" s="13"/>
      <c r="AU72" s="13"/>
    </row>
    <row r="73" spans="1:47" ht="12.75">
      <c r="A73" s="12"/>
      <c r="B73" s="13"/>
      <c r="C73" s="13"/>
      <c r="D73" s="14"/>
      <c r="E73" s="14"/>
      <c r="F73" s="14"/>
      <c r="G73" s="14"/>
      <c r="H73" s="15">
        <f t="shared" si="9"/>
        <v>0</v>
      </c>
      <c r="I73" s="16">
        <f t="shared" si="10"/>
        <v>0</v>
      </c>
      <c r="J73" s="17"/>
      <c r="K73" s="24"/>
      <c r="L73" s="24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7"/>
      <c r="AS73" s="19">
        <f t="shared" si="11"/>
        <v>0</v>
      </c>
      <c r="AT73" s="13"/>
      <c r="AU73" s="13"/>
    </row>
    <row r="74" spans="1:47" ht="12.75">
      <c r="A74" s="12">
        <v>24</v>
      </c>
      <c r="B74" s="13"/>
      <c r="C74" s="13"/>
      <c r="D74" s="14"/>
      <c r="E74" s="14"/>
      <c r="F74" s="14"/>
      <c r="G74" s="14"/>
      <c r="H74" s="15">
        <f t="shared" si="9"/>
        <v>0</v>
      </c>
      <c r="I74" s="20">
        <f t="shared" si="10"/>
        <v>0</v>
      </c>
      <c r="J74" s="17"/>
      <c r="K74" s="24"/>
      <c r="L74" s="24"/>
      <c r="M74" s="24"/>
      <c r="N74" s="24"/>
      <c r="O74" s="24"/>
      <c r="P74" s="24"/>
      <c r="Q74" s="24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7"/>
      <c r="AS74" s="19">
        <f t="shared" si="11"/>
        <v>0</v>
      </c>
      <c r="AT74" s="13"/>
      <c r="AU74" s="13"/>
    </row>
    <row r="75" spans="1:47" ht="12.75">
      <c r="A75" s="12">
        <v>25</v>
      </c>
      <c r="B75" s="13"/>
      <c r="C75" s="13"/>
      <c r="D75" s="14"/>
      <c r="E75" s="14"/>
      <c r="F75" s="14"/>
      <c r="G75" s="14"/>
      <c r="H75" s="15">
        <f t="shared" si="9"/>
        <v>0</v>
      </c>
      <c r="I75" s="20">
        <f t="shared" si="10"/>
        <v>0</v>
      </c>
      <c r="J75" s="17"/>
      <c r="K75" s="24"/>
      <c r="L75" s="24"/>
      <c r="M75" s="24"/>
      <c r="N75" s="24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7"/>
      <c r="AS75" s="19">
        <f t="shared" si="11"/>
        <v>0</v>
      </c>
      <c r="AT75" s="13"/>
      <c r="AU75" s="13"/>
    </row>
    <row r="76" spans="1:47" ht="12.75">
      <c r="A76" s="12">
        <v>26</v>
      </c>
      <c r="B76" s="13"/>
      <c r="C76" s="13"/>
      <c r="D76" s="14"/>
      <c r="E76" s="14"/>
      <c r="F76" s="14"/>
      <c r="G76" s="14"/>
      <c r="H76" s="15">
        <f t="shared" si="9"/>
        <v>0</v>
      </c>
      <c r="I76" s="20">
        <f t="shared" si="10"/>
        <v>0</v>
      </c>
      <c r="J76" s="17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7"/>
      <c r="AS76" s="19">
        <f t="shared" si="11"/>
        <v>0</v>
      </c>
      <c r="AT76" s="13"/>
      <c r="AU76" s="13"/>
    </row>
    <row r="77" spans="1:47" ht="12.75">
      <c r="A77" s="12">
        <v>60</v>
      </c>
      <c r="B77" s="13"/>
      <c r="C77" s="13"/>
      <c r="D77" s="14"/>
      <c r="E77" s="14"/>
      <c r="F77" s="14"/>
      <c r="G77" s="14"/>
      <c r="H77" s="15">
        <f t="shared" si="9"/>
        <v>0</v>
      </c>
      <c r="I77" s="20">
        <f t="shared" si="10"/>
        <v>0</v>
      </c>
      <c r="J77" s="1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7"/>
      <c r="AS77" s="19">
        <f t="shared" si="11"/>
        <v>0</v>
      </c>
      <c r="AT77" s="13"/>
      <c r="AU77" s="13"/>
    </row>
    <row r="78" spans="1:47" ht="12.75">
      <c r="A78" s="12">
        <v>61</v>
      </c>
      <c r="B78" s="13"/>
      <c r="C78" s="13"/>
      <c r="D78" s="14"/>
      <c r="E78" s="14"/>
      <c r="F78" s="14"/>
      <c r="G78" s="14"/>
      <c r="H78" s="15">
        <f t="shared" si="9"/>
        <v>0</v>
      </c>
      <c r="I78" s="20">
        <f t="shared" si="10"/>
        <v>0</v>
      </c>
      <c r="J78" s="17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7"/>
      <c r="AS78" s="19">
        <f t="shared" si="11"/>
        <v>0</v>
      </c>
      <c r="AT78" s="13"/>
      <c r="AU78" s="13"/>
    </row>
    <row r="79" spans="1:47" ht="12.75">
      <c r="A79" s="12">
        <v>62</v>
      </c>
      <c r="B79" s="13"/>
      <c r="C79" s="13"/>
      <c r="D79" s="14"/>
      <c r="E79" s="14"/>
      <c r="F79" s="14"/>
      <c r="G79" s="14"/>
      <c r="H79" s="15">
        <f t="shared" si="9"/>
        <v>0</v>
      </c>
      <c r="I79" s="20">
        <f t="shared" si="10"/>
        <v>0</v>
      </c>
      <c r="J79" s="17"/>
      <c r="K79" s="24"/>
      <c r="L79" s="24"/>
      <c r="M79" s="24"/>
      <c r="N79" s="24"/>
      <c r="O79" s="24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7"/>
      <c r="AS79" s="19">
        <f t="shared" si="11"/>
        <v>0</v>
      </c>
      <c r="AT79" s="13"/>
      <c r="AU79" s="13"/>
    </row>
    <row r="80" spans="1:47" ht="12.75">
      <c r="A80" s="12">
        <v>63</v>
      </c>
      <c r="B80" s="13"/>
      <c r="C80" s="13"/>
      <c r="D80" s="14"/>
      <c r="E80" s="14"/>
      <c r="F80" s="14"/>
      <c r="G80" s="14"/>
      <c r="H80" s="15">
        <f t="shared" si="9"/>
        <v>0</v>
      </c>
      <c r="I80" s="20">
        <f t="shared" si="10"/>
        <v>0</v>
      </c>
      <c r="J80" s="17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7"/>
      <c r="AS80" s="19">
        <f t="shared" si="11"/>
        <v>0</v>
      </c>
      <c r="AT80" s="13"/>
      <c r="AU80" s="13"/>
    </row>
    <row r="81" spans="1:47" ht="12.75">
      <c r="A81" s="12">
        <v>64</v>
      </c>
      <c r="B81" s="13"/>
      <c r="C81" s="13"/>
      <c r="D81" s="14"/>
      <c r="E81" s="14"/>
      <c r="F81" s="14"/>
      <c r="G81" s="14"/>
      <c r="H81" s="15">
        <f t="shared" si="9"/>
        <v>0</v>
      </c>
      <c r="I81" s="20">
        <f t="shared" si="10"/>
        <v>0</v>
      </c>
      <c r="J81" s="17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7"/>
      <c r="AS81" s="19">
        <f t="shared" si="11"/>
        <v>0</v>
      </c>
      <c r="AT81" s="13"/>
      <c r="AU81" s="13"/>
    </row>
    <row r="82" spans="1:47" ht="12.75">
      <c r="A82" s="12">
        <v>65</v>
      </c>
      <c r="B82" s="13"/>
      <c r="C82" s="13"/>
      <c r="D82" s="14"/>
      <c r="E82" s="14"/>
      <c r="F82" s="14"/>
      <c r="G82" s="14"/>
      <c r="H82" s="15">
        <f t="shared" si="9"/>
        <v>0</v>
      </c>
      <c r="I82" s="20">
        <f t="shared" si="10"/>
        <v>0</v>
      </c>
      <c r="J82" s="17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18"/>
      <c r="AP82" s="18"/>
      <c r="AQ82" s="18"/>
      <c r="AR82" s="17"/>
      <c r="AS82" s="19">
        <f t="shared" si="11"/>
        <v>0</v>
      </c>
      <c r="AT82" s="13"/>
      <c r="AU82" s="13"/>
    </row>
    <row r="83" spans="1:47" ht="12.75">
      <c r="A83" s="12">
        <v>66</v>
      </c>
      <c r="B83" s="13"/>
      <c r="C83" s="13"/>
      <c r="D83" s="14"/>
      <c r="E83" s="14"/>
      <c r="F83" s="14"/>
      <c r="G83" s="14"/>
      <c r="H83" s="15">
        <f t="shared" si="9"/>
        <v>0</v>
      </c>
      <c r="I83" s="20">
        <f t="shared" si="10"/>
        <v>0</v>
      </c>
      <c r="J83" s="17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18"/>
      <c r="AP83" s="18"/>
      <c r="AQ83" s="18"/>
      <c r="AR83" s="17"/>
      <c r="AS83" s="19">
        <f t="shared" si="11"/>
        <v>0</v>
      </c>
      <c r="AT83" s="13"/>
      <c r="AU83" s="13"/>
    </row>
    <row r="84" spans="1:47" ht="12.75">
      <c r="A84" s="12">
        <v>67</v>
      </c>
      <c r="B84" s="13"/>
      <c r="C84" s="13"/>
      <c r="D84" s="14"/>
      <c r="E84" s="14"/>
      <c r="F84" s="14"/>
      <c r="G84" s="14"/>
      <c r="H84" s="15">
        <f t="shared" si="9"/>
        <v>0</v>
      </c>
      <c r="I84" s="20">
        <f t="shared" si="10"/>
        <v>0</v>
      </c>
      <c r="J84" s="17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18"/>
      <c r="AP84" s="18"/>
      <c r="AQ84" s="18"/>
      <c r="AR84" s="17"/>
      <c r="AS84" s="19">
        <f t="shared" si="11"/>
        <v>0</v>
      </c>
      <c r="AT84" s="13"/>
      <c r="AU84" s="13"/>
    </row>
    <row r="85" spans="1:47" ht="12.75">
      <c r="A85" s="12">
        <v>68</v>
      </c>
      <c r="B85" s="13"/>
      <c r="C85" s="13"/>
      <c r="D85" s="14"/>
      <c r="E85" s="14"/>
      <c r="F85" s="14"/>
      <c r="G85" s="14"/>
      <c r="H85" s="15">
        <f t="shared" si="9"/>
        <v>0</v>
      </c>
      <c r="I85" s="20">
        <f t="shared" si="10"/>
        <v>0</v>
      </c>
      <c r="J85" s="17"/>
      <c r="K85" s="24"/>
      <c r="L85" s="24"/>
      <c r="M85" s="24"/>
      <c r="N85" s="24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7"/>
      <c r="AS85" s="19">
        <f t="shared" si="11"/>
        <v>0</v>
      </c>
      <c r="AT85" s="13"/>
      <c r="AU85" s="13"/>
    </row>
    <row r="86" spans="1:47" ht="12.75">
      <c r="A86" s="12">
        <v>69</v>
      </c>
      <c r="B86" s="13"/>
      <c r="C86" s="13"/>
      <c r="D86" s="14"/>
      <c r="E86" s="14"/>
      <c r="F86" s="14"/>
      <c r="G86" s="14"/>
      <c r="H86" s="15">
        <f t="shared" si="9"/>
        <v>0</v>
      </c>
      <c r="I86" s="20">
        <f t="shared" si="10"/>
        <v>0</v>
      </c>
      <c r="J86" s="17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7"/>
      <c r="AS86" s="19">
        <f t="shared" si="11"/>
        <v>0</v>
      </c>
      <c r="AT86" s="13"/>
      <c r="AU86" s="13"/>
    </row>
    <row r="87" spans="1:47" ht="12.75">
      <c r="A87" s="12">
        <v>91</v>
      </c>
      <c r="B87" s="17"/>
      <c r="C87" s="17"/>
      <c r="D87" s="12"/>
      <c r="E87" s="12"/>
      <c r="F87" s="14"/>
      <c r="G87" s="14"/>
      <c r="H87" s="15">
        <f t="shared" si="9"/>
        <v>0</v>
      </c>
      <c r="I87" s="20">
        <f t="shared" si="10"/>
        <v>0</v>
      </c>
      <c r="J87" s="17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7"/>
      <c r="AS87" s="19">
        <f t="shared" si="11"/>
        <v>0</v>
      </c>
      <c r="AT87" s="17"/>
      <c r="AU87" s="17"/>
    </row>
    <row r="88" spans="1:47" ht="12.75">
      <c r="A88" s="12">
        <v>92</v>
      </c>
      <c r="B88" s="13"/>
      <c r="C88" s="13"/>
      <c r="D88" s="12"/>
      <c r="E88" s="12"/>
      <c r="F88" s="14"/>
      <c r="G88" s="12"/>
      <c r="H88" s="15">
        <f t="shared" si="9"/>
        <v>0</v>
      </c>
      <c r="I88" s="20">
        <f t="shared" si="10"/>
        <v>0</v>
      </c>
      <c r="J88" s="17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18"/>
      <c r="AP88" s="18"/>
      <c r="AQ88" s="18"/>
      <c r="AR88" s="17"/>
      <c r="AS88" s="19">
        <f t="shared" si="11"/>
        <v>0</v>
      </c>
      <c r="AT88" s="13"/>
      <c r="AU88" s="13"/>
    </row>
    <row r="89" spans="1:47" ht="12.75">
      <c r="A89" s="12">
        <v>93</v>
      </c>
      <c r="B89" s="13"/>
      <c r="C89" s="13"/>
      <c r="D89" s="14"/>
      <c r="E89" s="14"/>
      <c r="F89" s="14"/>
      <c r="G89" s="14"/>
      <c r="H89" s="15">
        <f t="shared" si="9"/>
        <v>0</v>
      </c>
      <c r="I89" s="20">
        <f t="shared" si="10"/>
        <v>0</v>
      </c>
      <c r="J89" s="1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18"/>
      <c r="AP89" s="18"/>
      <c r="AQ89" s="18"/>
      <c r="AR89" s="17"/>
      <c r="AS89" s="19">
        <f t="shared" si="11"/>
        <v>0</v>
      </c>
      <c r="AT89" s="13"/>
      <c r="AU89" s="13"/>
    </row>
    <row r="90" spans="1:47" ht="12.75">
      <c r="A90" s="12">
        <v>94</v>
      </c>
      <c r="B90" s="13"/>
      <c r="C90" s="13"/>
      <c r="D90" s="14"/>
      <c r="E90" s="14"/>
      <c r="F90" s="14"/>
      <c r="G90" s="14"/>
      <c r="H90" s="15">
        <f t="shared" si="9"/>
        <v>0</v>
      </c>
      <c r="I90" s="20">
        <f t="shared" si="10"/>
        <v>0</v>
      </c>
      <c r="J90" s="17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7"/>
      <c r="AS90" s="19">
        <f t="shared" si="11"/>
        <v>0</v>
      </c>
      <c r="AT90" s="13"/>
      <c r="AU90" s="13"/>
    </row>
    <row r="91" spans="1:47" ht="12.75">
      <c r="A91" s="12">
        <v>95</v>
      </c>
      <c r="B91" s="13"/>
      <c r="C91" s="13"/>
      <c r="D91" s="14"/>
      <c r="E91" s="14"/>
      <c r="F91" s="14"/>
      <c r="G91" s="14"/>
      <c r="H91" s="15">
        <f t="shared" si="9"/>
        <v>0</v>
      </c>
      <c r="I91" s="20">
        <f t="shared" si="10"/>
        <v>0</v>
      </c>
      <c r="J91" s="17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7"/>
      <c r="AS91" s="19">
        <f t="shared" si="11"/>
        <v>0</v>
      </c>
      <c r="AT91" s="13"/>
      <c r="AU91" s="13"/>
    </row>
    <row r="92" spans="1:47" ht="12.75">
      <c r="A92" s="12">
        <v>96</v>
      </c>
      <c r="B92" s="13"/>
      <c r="C92" s="13"/>
      <c r="D92" s="14"/>
      <c r="E92" s="14"/>
      <c r="F92" s="14"/>
      <c r="G92" s="14"/>
      <c r="H92" s="15">
        <f t="shared" si="9"/>
        <v>0</v>
      </c>
      <c r="I92" s="20">
        <f t="shared" si="10"/>
        <v>0</v>
      </c>
      <c r="J92" s="17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7"/>
      <c r="AS92" s="19">
        <f t="shared" si="11"/>
        <v>0</v>
      </c>
      <c r="AT92" s="13"/>
      <c r="AU92" s="13"/>
    </row>
    <row r="93" spans="1:47" ht="12.75">
      <c r="A93" s="12">
        <v>97</v>
      </c>
      <c r="B93" s="13"/>
      <c r="C93" s="13"/>
      <c r="D93" s="12"/>
      <c r="E93" s="12"/>
      <c r="F93" s="14"/>
      <c r="G93" s="12"/>
      <c r="H93" s="15">
        <f t="shared" si="9"/>
        <v>0</v>
      </c>
      <c r="I93" s="20">
        <f t="shared" si="10"/>
        <v>0</v>
      </c>
      <c r="J93" s="17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18"/>
      <c r="AP93" s="18"/>
      <c r="AQ93" s="18"/>
      <c r="AR93" s="17"/>
      <c r="AS93" s="19">
        <f t="shared" si="11"/>
        <v>0</v>
      </c>
      <c r="AT93" s="13"/>
      <c r="AU93" s="13"/>
    </row>
    <row r="94" spans="1:47" ht="12.75">
      <c r="A94" s="12">
        <v>98</v>
      </c>
      <c r="B94" s="13"/>
      <c r="C94" s="13"/>
      <c r="D94" s="14"/>
      <c r="E94" s="14"/>
      <c r="F94" s="14"/>
      <c r="G94" s="14"/>
      <c r="H94" s="15">
        <f aca="true" t="shared" si="12" ref="H94:H130">SUM((COUNTIF(K94:AO94,"E"))+COUNTIF(K94:AO94,"&gt;0"))</f>
        <v>0</v>
      </c>
      <c r="I94" s="20">
        <f aca="true" t="shared" si="13" ref="I94:I125">SUM(J94:AQ94)</f>
        <v>0</v>
      </c>
      <c r="J94" s="17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7"/>
      <c r="AS94" s="19">
        <f aca="true" t="shared" si="14" ref="AS94:AS130">SUM(K94:AQ94)</f>
        <v>0</v>
      </c>
      <c r="AT94" s="13"/>
      <c r="AU94" s="13"/>
    </row>
    <row r="95" spans="1:47" ht="12.75">
      <c r="A95" s="12">
        <v>99</v>
      </c>
      <c r="B95" s="13"/>
      <c r="C95" s="13"/>
      <c r="D95" s="14"/>
      <c r="E95" s="14"/>
      <c r="F95" s="14"/>
      <c r="G95" s="14"/>
      <c r="H95" s="15">
        <f t="shared" si="12"/>
        <v>0</v>
      </c>
      <c r="I95" s="20">
        <f t="shared" si="13"/>
        <v>0</v>
      </c>
      <c r="J95" s="17"/>
      <c r="K95" s="24"/>
      <c r="L95" s="24"/>
      <c r="M95" s="24"/>
      <c r="N95" s="24"/>
      <c r="O95" s="24"/>
      <c r="P95" s="18"/>
      <c r="Q95" s="18"/>
      <c r="R95" s="24"/>
      <c r="S95" s="24"/>
      <c r="T95" s="24"/>
      <c r="U95" s="24"/>
      <c r="V95" s="24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7"/>
      <c r="AS95" s="19">
        <f t="shared" si="14"/>
        <v>0</v>
      </c>
      <c r="AT95" s="13"/>
      <c r="AU95" s="13"/>
    </row>
    <row r="96" spans="1:47" ht="12.75">
      <c r="A96" s="12">
        <v>100</v>
      </c>
      <c r="B96" s="13"/>
      <c r="C96" s="13"/>
      <c r="D96" s="14"/>
      <c r="E96" s="14"/>
      <c r="F96" s="14"/>
      <c r="G96" s="14"/>
      <c r="H96" s="15">
        <f t="shared" si="12"/>
        <v>0</v>
      </c>
      <c r="I96" s="20">
        <f t="shared" si="13"/>
        <v>0</v>
      </c>
      <c r="J96" s="17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7"/>
      <c r="AS96" s="19">
        <f t="shared" si="14"/>
        <v>0</v>
      </c>
      <c r="AT96" s="13"/>
      <c r="AU96" s="13"/>
    </row>
    <row r="97" spans="1:47" ht="12.75">
      <c r="A97" s="12">
        <v>101</v>
      </c>
      <c r="B97" s="13"/>
      <c r="C97" s="13"/>
      <c r="D97" s="14"/>
      <c r="E97" s="14"/>
      <c r="F97" s="14"/>
      <c r="G97" s="12"/>
      <c r="H97" s="15">
        <f t="shared" si="12"/>
        <v>0</v>
      </c>
      <c r="I97" s="20">
        <f t="shared" si="13"/>
        <v>0</v>
      </c>
      <c r="J97" s="17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7"/>
      <c r="AS97" s="19">
        <f t="shared" si="14"/>
        <v>0</v>
      </c>
      <c r="AT97" s="13"/>
      <c r="AU97" s="13"/>
    </row>
    <row r="98" spans="1:47" ht="12.75">
      <c r="A98" s="12">
        <v>102</v>
      </c>
      <c r="B98" s="13"/>
      <c r="C98" s="13"/>
      <c r="D98" s="14"/>
      <c r="E98" s="14"/>
      <c r="F98" s="14"/>
      <c r="G98" s="14"/>
      <c r="H98" s="15">
        <f t="shared" si="12"/>
        <v>0</v>
      </c>
      <c r="I98" s="20">
        <f t="shared" si="13"/>
        <v>0</v>
      </c>
      <c r="J98" s="17"/>
      <c r="K98" s="24"/>
      <c r="L98" s="24"/>
      <c r="M98" s="24"/>
      <c r="N98" s="2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7"/>
      <c r="AS98" s="19">
        <f t="shared" si="14"/>
        <v>0</v>
      </c>
      <c r="AT98" s="13"/>
      <c r="AU98" s="13"/>
    </row>
    <row r="99" spans="1:47" ht="12.75">
      <c r="A99" s="12">
        <v>103</v>
      </c>
      <c r="B99" s="13"/>
      <c r="C99" s="13"/>
      <c r="D99" s="14"/>
      <c r="E99" s="14"/>
      <c r="F99" s="14"/>
      <c r="G99" s="14"/>
      <c r="H99" s="15">
        <f t="shared" si="12"/>
        <v>0</v>
      </c>
      <c r="I99" s="20">
        <f t="shared" si="13"/>
        <v>0</v>
      </c>
      <c r="J99" s="17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7"/>
      <c r="AS99" s="19">
        <f t="shared" si="14"/>
        <v>0</v>
      </c>
      <c r="AT99" s="13"/>
      <c r="AU99" s="13"/>
    </row>
    <row r="100" spans="1:47" ht="12.75">
      <c r="A100" s="12">
        <v>104</v>
      </c>
      <c r="B100" s="13"/>
      <c r="C100" s="13"/>
      <c r="D100" s="14"/>
      <c r="E100" s="14"/>
      <c r="F100" s="14"/>
      <c r="G100" s="14"/>
      <c r="H100" s="15">
        <f t="shared" si="12"/>
        <v>0</v>
      </c>
      <c r="I100" s="20">
        <f t="shared" si="13"/>
        <v>0</v>
      </c>
      <c r="J100" s="17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18"/>
      <c r="AP100" s="18"/>
      <c r="AQ100" s="18"/>
      <c r="AR100" s="17"/>
      <c r="AS100" s="19">
        <f t="shared" si="14"/>
        <v>0</v>
      </c>
      <c r="AT100" s="13"/>
      <c r="AU100" s="13"/>
    </row>
    <row r="101" spans="1:47" ht="12.75">
      <c r="A101" s="12">
        <v>105</v>
      </c>
      <c r="B101" s="13"/>
      <c r="C101" s="13"/>
      <c r="D101" s="14"/>
      <c r="E101" s="12"/>
      <c r="F101" s="14"/>
      <c r="G101" s="12"/>
      <c r="H101" s="15">
        <f t="shared" si="12"/>
        <v>0</v>
      </c>
      <c r="I101" s="20">
        <f t="shared" si="13"/>
        <v>0</v>
      </c>
      <c r="J101" s="17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18"/>
      <c r="AP101" s="18"/>
      <c r="AQ101" s="18"/>
      <c r="AR101" s="17"/>
      <c r="AS101" s="19">
        <f t="shared" si="14"/>
        <v>0</v>
      </c>
      <c r="AT101" s="13"/>
      <c r="AU101" s="13"/>
    </row>
    <row r="102" spans="1:47" ht="12.75">
      <c r="A102" s="12">
        <v>106</v>
      </c>
      <c r="B102" s="13"/>
      <c r="C102" s="13"/>
      <c r="D102" s="14"/>
      <c r="E102" s="14"/>
      <c r="F102" s="14"/>
      <c r="G102" s="14"/>
      <c r="H102" s="15">
        <f t="shared" si="12"/>
        <v>0</v>
      </c>
      <c r="I102" s="20">
        <f t="shared" si="13"/>
        <v>0</v>
      </c>
      <c r="J102" s="17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7"/>
      <c r="AS102" s="19">
        <f t="shared" si="14"/>
        <v>0</v>
      </c>
      <c r="AT102" s="13"/>
      <c r="AU102" s="13"/>
    </row>
    <row r="103" spans="1:47" ht="12.75">
      <c r="A103" s="12">
        <v>107</v>
      </c>
      <c r="B103" s="13"/>
      <c r="C103" s="13"/>
      <c r="D103" s="14"/>
      <c r="E103" s="12"/>
      <c r="F103" s="14"/>
      <c r="G103" s="12"/>
      <c r="H103" s="15">
        <f t="shared" si="12"/>
        <v>0</v>
      </c>
      <c r="I103" s="20">
        <f t="shared" si="13"/>
        <v>0</v>
      </c>
      <c r="J103" s="17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18"/>
      <c r="AP103" s="18"/>
      <c r="AQ103" s="18"/>
      <c r="AR103" s="17"/>
      <c r="AS103" s="19">
        <f t="shared" si="14"/>
        <v>0</v>
      </c>
      <c r="AT103" s="13"/>
      <c r="AU103" s="13"/>
    </row>
    <row r="104" spans="1:47" ht="12.75">
      <c r="A104" s="12">
        <v>108</v>
      </c>
      <c r="B104" s="13"/>
      <c r="C104" s="13"/>
      <c r="D104" s="14"/>
      <c r="E104" s="14"/>
      <c r="F104" s="14"/>
      <c r="G104" s="14"/>
      <c r="H104" s="15">
        <f t="shared" si="12"/>
        <v>0</v>
      </c>
      <c r="I104" s="20">
        <f t="shared" si="13"/>
        <v>0</v>
      </c>
      <c r="J104" s="17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7"/>
      <c r="AS104" s="19">
        <f t="shared" si="14"/>
        <v>0</v>
      </c>
      <c r="AT104" s="13"/>
      <c r="AU104" s="13"/>
    </row>
    <row r="105" spans="1:47" ht="12.75">
      <c r="A105" s="12">
        <v>109</v>
      </c>
      <c r="B105" s="13"/>
      <c r="C105" s="13"/>
      <c r="D105" s="14"/>
      <c r="E105" s="14"/>
      <c r="F105" s="14"/>
      <c r="G105" s="14"/>
      <c r="H105" s="15">
        <f t="shared" si="12"/>
        <v>0</v>
      </c>
      <c r="I105" s="20">
        <f t="shared" si="13"/>
        <v>0</v>
      </c>
      <c r="J105" s="17"/>
      <c r="K105" s="24"/>
      <c r="L105" s="24"/>
      <c r="M105" s="24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7"/>
      <c r="AS105" s="19">
        <f t="shared" si="14"/>
        <v>0</v>
      </c>
      <c r="AT105" s="13"/>
      <c r="AU105" s="13"/>
    </row>
    <row r="106" spans="1:47" ht="12.75">
      <c r="A106" s="12">
        <v>110</v>
      </c>
      <c r="B106" s="17"/>
      <c r="C106" s="17"/>
      <c r="D106" s="12"/>
      <c r="E106" s="12"/>
      <c r="F106" s="14"/>
      <c r="G106" s="14"/>
      <c r="H106" s="15">
        <f t="shared" si="12"/>
        <v>0</v>
      </c>
      <c r="I106" s="20">
        <f t="shared" si="13"/>
        <v>0</v>
      </c>
      <c r="J106" s="17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18"/>
      <c r="AP106" s="18"/>
      <c r="AQ106" s="18"/>
      <c r="AR106" s="17"/>
      <c r="AS106" s="19">
        <f t="shared" si="14"/>
        <v>0</v>
      </c>
      <c r="AT106" s="17"/>
      <c r="AU106" s="17"/>
    </row>
    <row r="107" spans="1:47" ht="12.75">
      <c r="A107" s="12">
        <v>111</v>
      </c>
      <c r="B107" s="13"/>
      <c r="C107" s="13"/>
      <c r="D107" s="14"/>
      <c r="E107" s="14"/>
      <c r="F107" s="14"/>
      <c r="G107" s="14"/>
      <c r="H107" s="15">
        <f t="shared" si="12"/>
        <v>0</v>
      </c>
      <c r="I107" s="20">
        <f t="shared" si="13"/>
        <v>0</v>
      </c>
      <c r="J107" s="17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18"/>
      <c r="AP107" s="18"/>
      <c r="AQ107" s="18"/>
      <c r="AR107" s="17"/>
      <c r="AS107" s="19">
        <f t="shared" si="14"/>
        <v>0</v>
      </c>
      <c r="AT107" s="13"/>
      <c r="AU107" s="13"/>
    </row>
    <row r="108" spans="1:47" ht="12.75">
      <c r="A108" s="12">
        <v>112</v>
      </c>
      <c r="B108" s="13"/>
      <c r="C108" s="13"/>
      <c r="D108" s="14"/>
      <c r="E108" s="14"/>
      <c r="F108" s="14"/>
      <c r="G108" s="14"/>
      <c r="H108" s="15">
        <f t="shared" si="12"/>
        <v>0</v>
      </c>
      <c r="I108" s="20">
        <f t="shared" si="13"/>
        <v>0</v>
      </c>
      <c r="J108" s="17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7"/>
      <c r="AS108" s="19">
        <f t="shared" si="14"/>
        <v>0</v>
      </c>
      <c r="AT108" s="13"/>
      <c r="AU108" s="13"/>
    </row>
    <row r="109" spans="1:47" ht="12.75">
      <c r="A109" s="12">
        <v>113</v>
      </c>
      <c r="B109" s="13"/>
      <c r="C109" s="13"/>
      <c r="D109" s="14"/>
      <c r="E109" s="14"/>
      <c r="F109" s="14"/>
      <c r="G109" s="14"/>
      <c r="H109" s="15">
        <f t="shared" si="12"/>
        <v>0</v>
      </c>
      <c r="I109" s="20">
        <f t="shared" si="13"/>
        <v>0</v>
      </c>
      <c r="J109" s="17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7"/>
      <c r="AS109" s="19">
        <f t="shared" si="14"/>
        <v>0</v>
      </c>
      <c r="AT109" s="13"/>
      <c r="AU109" s="13"/>
    </row>
    <row r="110" spans="1:47" ht="12.75">
      <c r="A110" s="12">
        <v>114</v>
      </c>
      <c r="B110" s="13"/>
      <c r="C110" s="13"/>
      <c r="D110" s="14"/>
      <c r="E110" s="14"/>
      <c r="F110" s="14"/>
      <c r="G110" s="14"/>
      <c r="H110" s="15">
        <f t="shared" si="12"/>
        <v>0</v>
      </c>
      <c r="I110" s="20">
        <f t="shared" si="13"/>
        <v>0</v>
      </c>
      <c r="J110" s="17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18"/>
      <c r="W110" s="24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7"/>
      <c r="AS110" s="19">
        <f t="shared" si="14"/>
        <v>0</v>
      </c>
      <c r="AT110" s="13"/>
      <c r="AU110" s="13"/>
    </row>
    <row r="111" spans="1:47" ht="12.75">
      <c r="A111" s="12">
        <v>115</v>
      </c>
      <c r="B111" s="13"/>
      <c r="C111" s="13"/>
      <c r="D111" s="14"/>
      <c r="E111" s="14"/>
      <c r="F111" s="14"/>
      <c r="G111" s="14"/>
      <c r="H111" s="15">
        <f t="shared" si="12"/>
        <v>0</v>
      </c>
      <c r="I111" s="20">
        <f t="shared" si="13"/>
        <v>0</v>
      </c>
      <c r="J111" s="17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18"/>
      <c r="W111" s="24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7"/>
      <c r="AS111" s="19">
        <f t="shared" si="14"/>
        <v>0</v>
      </c>
      <c r="AT111" s="13"/>
      <c r="AU111" s="13"/>
    </row>
    <row r="112" spans="1:47" ht="12.75">
      <c r="A112" s="12">
        <v>116</v>
      </c>
      <c r="B112" s="13"/>
      <c r="C112" s="13"/>
      <c r="D112" s="14"/>
      <c r="E112" s="14"/>
      <c r="F112" s="14"/>
      <c r="G112" s="14"/>
      <c r="H112" s="15">
        <f t="shared" si="12"/>
        <v>0</v>
      </c>
      <c r="I112" s="20">
        <f t="shared" si="13"/>
        <v>0</v>
      </c>
      <c r="J112" s="17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7"/>
      <c r="AS112" s="19">
        <f t="shared" si="14"/>
        <v>0</v>
      </c>
      <c r="AT112" s="13"/>
      <c r="AU112" s="13"/>
    </row>
    <row r="113" spans="1:47" ht="12.75">
      <c r="A113" s="12">
        <v>117</v>
      </c>
      <c r="B113" s="17"/>
      <c r="C113" s="17"/>
      <c r="D113" s="12"/>
      <c r="E113" s="14"/>
      <c r="F113" s="14"/>
      <c r="G113" s="14"/>
      <c r="H113" s="15">
        <f t="shared" si="12"/>
        <v>0</v>
      </c>
      <c r="I113" s="20">
        <f t="shared" si="13"/>
        <v>0</v>
      </c>
      <c r="J113" s="17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7"/>
      <c r="AS113" s="19">
        <f t="shared" si="14"/>
        <v>0</v>
      </c>
      <c r="AT113" s="17"/>
      <c r="AU113" s="17"/>
    </row>
    <row r="114" spans="1:47" ht="12.75">
      <c r="A114" s="12">
        <v>118</v>
      </c>
      <c r="B114" s="13"/>
      <c r="C114" s="13"/>
      <c r="D114" s="12"/>
      <c r="E114" s="12"/>
      <c r="F114" s="14"/>
      <c r="G114" s="12"/>
      <c r="H114" s="15">
        <f t="shared" si="12"/>
        <v>0</v>
      </c>
      <c r="I114" s="20">
        <f t="shared" si="13"/>
        <v>0</v>
      </c>
      <c r="J114" s="17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18"/>
      <c r="AP114" s="18"/>
      <c r="AQ114" s="18"/>
      <c r="AR114" s="17"/>
      <c r="AS114" s="19">
        <f t="shared" si="14"/>
        <v>0</v>
      </c>
      <c r="AT114" s="13"/>
      <c r="AU114" s="13"/>
    </row>
    <row r="115" spans="1:47" ht="12.75">
      <c r="A115" s="12">
        <v>119</v>
      </c>
      <c r="B115" s="13"/>
      <c r="C115" s="13"/>
      <c r="D115" s="14"/>
      <c r="E115" s="14"/>
      <c r="F115" s="14"/>
      <c r="G115" s="14"/>
      <c r="H115" s="15">
        <f t="shared" si="12"/>
        <v>0</v>
      </c>
      <c r="I115" s="20">
        <f t="shared" si="13"/>
        <v>0</v>
      </c>
      <c r="J115" s="17"/>
      <c r="K115" s="24"/>
      <c r="L115" s="24"/>
      <c r="M115" s="24"/>
      <c r="N115" s="24"/>
      <c r="O115" s="24"/>
      <c r="P115" s="24"/>
      <c r="Q115" s="24"/>
      <c r="R115" s="24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7"/>
      <c r="AS115" s="19">
        <f t="shared" si="14"/>
        <v>0</v>
      </c>
      <c r="AT115" s="13"/>
      <c r="AU115" s="13"/>
    </row>
    <row r="116" spans="1:47" ht="12.75">
      <c r="A116" s="12">
        <v>120</v>
      </c>
      <c r="B116" s="13"/>
      <c r="C116" s="13"/>
      <c r="D116" s="14"/>
      <c r="E116" s="14"/>
      <c r="F116" s="14"/>
      <c r="G116" s="14"/>
      <c r="H116" s="15">
        <f t="shared" si="12"/>
        <v>0</v>
      </c>
      <c r="I116" s="20">
        <f t="shared" si="13"/>
        <v>0</v>
      </c>
      <c r="J116" s="17"/>
      <c r="K116" s="24"/>
      <c r="L116" s="24"/>
      <c r="M116" s="24"/>
      <c r="N116" s="18"/>
      <c r="O116" s="24"/>
      <c r="P116" s="24"/>
      <c r="Q116" s="24"/>
      <c r="R116" s="24"/>
      <c r="S116" s="24"/>
      <c r="T116" s="24"/>
      <c r="U116" s="24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7"/>
      <c r="AS116" s="19">
        <f t="shared" si="14"/>
        <v>0</v>
      </c>
      <c r="AT116" s="13"/>
      <c r="AU116" s="13"/>
    </row>
    <row r="117" spans="1:47" ht="12.75">
      <c r="A117" s="12">
        <v>121</v>
      </c>
      <c r="B117" s="13"/>
      <c r="C117" s="13"/>
      <c r="D117" s="12"/>
      <c r="E117" s="12"/>
      <c r="F117" s="14"/>
      <c r="G117" s="12"/>
      <c r="H117" s="15">
        <f t="shared" si="12"/>
        <v>0</v>
      </c>
      <c r="I117" s="20">
        <f t="shared" si="13"/>
        <v>0</v>
      </c>
      <c r="J117" s="17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18"/>
      <c r="AP117" s="18"/>
      <c r="AQ117" s="18"/>
      <c r="AR117" s="17"/>
      <c r="AS117" s="19">
        <f t="shared" si="14"/>
        <v>0</v>
      </c>
      <c r="AT117" s="13"/>
      <c r="AU117" s="13"/>
    </row>
    <row r="118" spans="1:47" ht="12.75">
      <c r="A118" s="12">
        <v>122</v>
      </c>
      <c r="B118" s="13"/>
      <c r="C118" s="13"/>
      <c r="D118" s="14"/>
      <c r="E118" s="14"/>
      <c r="F118" s="14"/>
      <c r="G118" s="14"/>
      <c r="H118" s="15">
        <f t="shared" si="12"/>
        <v>0</v>
      </c>
      <c r="I118" s="20">
        <f t="shared" si="13"/>
        <v>0</v>
      </c>
      <c r="J118" s="17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18"/>
      <c r="AP118" s="18"/>
      <c r="AQ118" s="18"/>
      <c r="AR118" s="17"/>
      <c r="AS118" s="19">
        <f t="shared" si="14"/>
        <v>0</v>
      </c>
      <c r="AT118" s="13"/>
      <c r="AU118" s="13"/>
    </row>
    <row r="119" spans="1:47" ht="12.75">
      <c r="A119" s="12">
        <v>123</v>
      </c>
      <c r="B119" s="13"/>
      <c r="C119" s="13"/>
      <c r="D119" s="12"/>
      <c r="E119" s="12"/>
      <c r="F119" s="14"/>
      <c r="G119" s="12"/>
      <c r="H119" s="15">
        <f t="shared" si="12"/>
        <v>0</v>
      </c>
      <c r="I119" s="20">
        <f t="shared" si="13"/>
        <v>0</v>
      </c>
      <c r="J119" s="17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18"/>
      <c r="AP119" s="18"/>
      <c r="AQ119" s="18"/>
      <c r="AR119" s="17"/>
      <c r="AS119" s="19">
        <f t="shared" si="14"/>
        <v>0</v>
      </c>
      <c r="AT119" s="13"/>
      <c r="AU119" s="13"/>
    </row>
    <row r="120" spans="1:47" ht="12.75">
      <c r="A120" s="12">
        <v>124</v>
      </c>
      <c r="B120" s="13"/>
      <c r="C120" s="13"/>
      <c r="D120" s="14"/>
      <c r="E120" s="14"/>
      <c r="F120" s="14"/>
      <c r="G120" s="14"/>
      <c r="H120" s="15">
        <f t="shared" si="12"/>
        <v>0</v>
      </c>
      <c r="I120" s="20">
        <f t="shared" si="13"/>
        <v>0</v>
      </c>
      <c r="J120" s="17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18"/>
      <c r="AP120" s="18"/>
      <c r="AQ120" s="18"/>
      <c r="AR120" s="17"/>
      <c r="AS120" s="19">
        <f t="shared" si="14"/>
        <v>0</v>
      </c>
      <c r="AT120" s="13"/>
      <c r="AU120" s="13"/>
    </row>
    <row r="121" spans="1:47" ht="12.75">
      <c r="A121" s="12">
        <v>125</v>
      </c>
      <c r="B121" s="13"/>
      <c r="C121" s="13"/>
      <c r="D121" s="14"/>
      <c r="E121" s="14"/>
      <c r="F121" s="14"/>
      <c r="G121" s="14"/>
      <c r="H121" s="15">
        <f t="shared" si="12"/>
        <v>0</v>
      </c>
      <c r="I121" s="20">
        <f t="shared" si="13"/>
        <v>0</v>
      </c>
      <c r="J121" s="17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18"/>
      <c r="AP121" s="18"/>
      <c r="AQ121" s="18"/>
      <c r="AR121" s="17"/>
      <c r="AS121" s="19">
        <f t="shared" si="14"/>
        <v>0</v>
      </c>
      <c r="AT121" s="13"/>
      <c r="AU121" s="13"/>
    </row>
    <row r="122" spans="1:47" ht="12.75">
      <c r="A122" s="12">
        <v>126</v>
      </c>
      <c r="B122" s="13"/>
      <c r="C122" s="13"/>
      <c r="D122" s="14"/>
      <c r="E122" s="40"/>
      <c r="F122" s="14"/>
      <c r="G122" s="14"/>
      <c r="H122" s="15">
        <f t="shared" si="12"/>
        <v>0</v>
      </c>
      <c r="I122" s="20">
        <f t="shared" si="13"/>
        <v>0</v>
      </c>
      <c r="J122" s="17"/>
      <c r="K122" s="24"/>
      <c r="L122" s="41"/>
      <c r="M122" s="24"/>
      <c r="N122" s="24"/>
      <c r="O122" s="24"/>
      <c r="P122" s="24"/>
      <c r="Q122" s="24"/>
      <c r="R122" s="24"/>
      <c r="S122" s="24"/>
      <c r="T122" s="24"/>
      <c r="U122" s="24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7"/>
      <c r="AS122" s="19">
        <f t="shared" si="14"/>
        <v>0</v>
      </c>
      <c r="AT122" s="13"/>
      <c r="AU122" s="13"/>
    </row>
    <row r="123" spans="1:47" ht="12.75">
      <c r="A123" s="12">
        <v>127</v>
      </c>
      <c r="B123" s="13"/>
      <c r="C123" s="13"/>
      <c r="D123" s="14"/>
      <c r="E123" s="14"/>
      <c r="F123" s="14"/>
      <c r="G123" s="14"/>
      <c r="H123" s="15">
        <f t="shared" si="12"/>
        <v>0</v>
      </c>
      <c r="I123" s="20">
        <f t="shared" si="13"/>
        <v>0</v>
      </c>
      <c r="J123" s="17"/>
      <c r="K123" s="24"/>
      <c r="L123" s="24"/>
      <c r="M123" s="24"/>
      <c r="N123" s="24"/>
      <c r="O123" s="24"/>
      <c r="P123" s="24"/>
      <c r="Q123" s="24"/>
      <c r="R123" s="24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7"/>
      <c r="AS123" s="19">
        <f t="shared" si="14"/>
        <v>0</v>
      </c>
      <c r="AT123" s="13"/>
      <c r="AU123" s="13"/>
    </row>
    <row r="124" spans="1:47" ht="12.75">
      <c r="A124" s="12">
        <v>128</v>
      </c>
      <c r="B124" s="13"/>
      <c r="C124" s="13"/>
      <c r="D124" s="14"/>
      <c r="E124" s="14"/>
      <c r="F124" s="14"/>
      <c r="G124" s="14"/>
      <c r="H124" s="15">
        <f t="shared" si="12"/>
        <v>0</v>
      </c>
      <c r="I124" s="20">
        <f t="shared" si="13"/>
        <v>0</v>
      </c>
      <c r="J124" s="17"/>
      <c r="K124" s="24"/>
      <c r="L124" s="24"/>
      <c r="M124" s="24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7"/>
      <c r="AS124" s="19">
        <f t="shared" si="14"/>
        <v>0</v>
      </c>
      <c r="AT124" s="13"/>
      <c r="AU124" s="13"/>
    </row>
    <row r="125" spans="1:47" ht="12.75">
      <c r="A125" s="12">
        <v>129</v>
      </c>
      <c r="B125" s="13"/>
      <c r="C125" s="13"/>
      <c r="D125" s="14"/>
      <c r="E125" s="14"/>
      <c r="F125" s="14"/>
      <c r="G125" s="14"/>
      <c r="H125" s="15">
        <f t="shared" si="12"/>
        <v>0</v>
      </c>
      <c r="I125" s="20">
        <f t="shared" si="13"/>
        <v>0</v>
      </c>
      <c r="J125" s="17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7"/>
      <c r="AS125" s="19">
        <f t="shared" si="14"/>
        <v>0</v>
      </c>
      <c r="AT125" s="13"/>
      <c r="AU125" s="13"/>
    </row>
    <row r="126" spans="1:47" ht="12.75">
      <c r="A126" s="12">
        <v>130</v>
      </c>
      <c r="B126" s="13"/>
      <c r="C126" s="13"/>
      <c r="D126" s="14"/>
      <c r="E126" s="14"/>
      <c r="F126" s="14"/>
      <c r="G126" s="14"/>
      <c r="H126" s="15">
        <f t="shared" si="12"/>
        <v>0</v>
      </c>
      <c r="I126" s="20">
        <f>SUM(J126:AQ126)</f>
        <v>0</v>
      </c>
      <c r="J126" s="17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18"/>
      <c r="AP126" s="18"/>
      <c r="AQ126" s="18"/>
      <c r="AR126" s="17"/>
      <c r="AS126" s="19">
        <f t="shared" si="14"/>
        <v>0</v>
      </c>
      <c r="AT126" s="13"/>
      <c r="AU126" s="13"/>
    </row>
    <row r="127" spans="1:47" ht="12.75">
      <c r="A127" s="12">
        <v>131</v>
      </c>
      <c r="B127" s="13"/>
      <c r="C127" s="13"/>
      <c r="D127" s="14"/>
      <c r="E127" s="14"/>
      <c r="F127" s="14"/>
      <c r="G127" s="14"/>
      <c r="H127" s="15">
        <f t="shared" si="12"/>
        <v>0</v>
      </c>
      <c r="I127" s="20">
        <f>SUM(J127:AQ127)</f>
        <v>0</v>
      </c>
      <c r="J127" s="17"/>
      <c r="K127" s="24"/>
      <c r="L127" s="24"/>
      <c r="M127" s="24"/>
      <c r="N127" s="24"/>
      <c r="O127" s="24"/>
      <c r="P127" s="24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7"/>
      <c r="AS127" s="19">
        <f t="shared" si="14"/>
        <v>0</v>
      </c>
      <c r="AT127" s="13"/>
      <c r="AU127" s="13"/>
    </row>
    <row r="128" spans="1:47" ht="12.75">
      <c r="A128" s="12">
        <v>132</v>
      </c>
      <c r="B128" s="13"/>
      <c r="C128" s="13"/>
      <c r="D128" s="14"/>
      <c r="E128" s="14"/>
      <c r="F128" s="14"/>
      <c r="G128" s="12"/>
      <c r="H128" s="15">
        <f t="shared" si="12"/>
        <v>0</v>
      </c>
      <c r="I128" s="20">
        <f>SUM(J128:AQ128)</f>
        <v>0</v>
      </c>
      <c r="J128" s="17"/>
      <c r="K128" s="24"/>
      <c r="L128" s="24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7"/>
      <c r="AS128" s="19">
        <f t="shared" si="14"/>
        <v>0</v>
      </c>
      <c r="AT128" s="13"/>
      <c r="AU128" s="13"/>
    </row>
    <row r="129" spans="1:47" ht="12.75">
      <c r="A129" s="12">
        <v>133</v>
      </c>
      <c r="B129" s="13"/>
      <c r="C129" s="13"/>
      <c r="D129" s="14"/>
      <c r="E129" s="14"/>
      <c r="F129" s="14"/>
      <c r="G129" s="14"/>
      <c r="H129" s="15">
        <f t="shared" si="12"/>
        <v>0</v>
      </c>
      <c r="I129" s="20">
        <f>SUM(J129:AQ129)</f>
        <v>0</v>
      </c>
      <c r="J129" s="17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7"/>
      <c r="AS129" s="19">
        <f t="shared" si="14"/>
        <v>0</v>
      </c>
      <c r="AT129" s="13"/>
      <c r="AU129" s="13"/>
    </row>
    <row r="130" spans="1:47" ht="12.75">
      <c r="A130" s="12">
        <v>134</v>
      </c>
      <c r="B130" s="13"/>
      <c r="C130" s="13"/>
      <c r="D130" s="14"/>
      <c r="E130" s="14"/>
      <c r="F130" s="14"/>
      <c r="G130" s="14"/>
      <c r="H130" s="15">
        <f t="shared" si="12"/>
        <v>0</v>
      </c>
      <c r="I130" s="20">
        <f>SUM(J130:AQ130)</f>
        <v>0</v>
      </c>
      <c r="J130" s="17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7"/>
      <c r="AS130" s="19">
        <f t="shared" si="14"/>
        <v>0</v>
      </c>
      <c r="AT130" s="13"/>
      <c r="AU130" s="13"/>
    </row>
    <row r="131" spans="1:47" ht="12.75">
      <c r="A131" s="12">
        <v>135</v>
      </c>
      <c r="B131" s="13"/>
      <c r="C131" s="13"/>
      <c r="D131" s="12"/>
      <c r="E131" s="12"/>
      <c r="F131" s="14"/>
      <c r="G131" s="12"/>
      <c r="H131" s="26"/>
      <c r="I131" s="20"/>
      <c r="J131" s="17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18"/>
      <c r="AP131" s="18"/>
      <c r="AQ131" s="18"/>
      <c r="AR131" s="17"/>
      <c r="AS131" s="19"/>
      <c r="AT131" s="13"/>
      <c r="AU131" s="13"/>
    </row>
    <row r="132" spans="1:47" ht="12.75">
      <c r="A132" s="12">
        <v>136</v>
      </c>
      <c r="B132" s="13"/>
      <c r="C132" s="13"/>
      <c r="D132" s="14"/>
      <c r="E132" s="14"/>
      <c r="F132" s="14"/>
      <c r="G132" s="14"/>
      <c r="H132" s="15"/>
      <c r="I132" s="20"/>
      <c r="J132" s="17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7"/>
      <c r="AS132" s="19"/>
      <c r="AT132" s="13"/>
      <c r="AU132" s="13"/>
    </row>
    <row r="133" spans="1:47" ht="12.75">
      <c r="A133" s="12">
        <v>137</v>
      </c>
      <c r="B133" s="13"/>
      <c r="C133" s="13"/>
      <c r="D133" s="14"/>
      <c r="E133" s="14"/>
      <c r="F133" s="14"/>
      <c r="G133" s="14"/>
      <c r="H133" s="15"/>
      <c r="I133" s="20"/>
      <c r="J133" s="17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18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18"/>
      <c r="AP133" s="18"/>
      <c r="AQ133" s="18"/>
      <c r="AR133" s="17"/>
      <c r="AS133" s="19"/>
      <c r="AT133" s="13"/>
      <c r="AU133" s="13"/>
    </row>
    <row r="134" spans="1:47" ht="12.75">
      <c r="A134" s="12">
        <v>138</v>
      </c>
      <c r="B134" s="13"/>
      <c r="C134" s="13"/>
      <c r="D134" s="14"/>
      <c r="E134" s="14"/>
      <c r="F134" s="14"/>
      <c r="G134" s="14"/>
      <c r="H134" s="15"/>
      <c r="I134" s="20"/>
      <c r="J134" s="17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7"/>
      <c r="AS134" s="19"/>
      <c r="AT134" s="13"/>
      <c r="AU134" s="13"/>
    </row>
    <row r="135" spans="1:47" ht="12.75">
      <c r="A135" s="12">
        <v>139</v>
      </c>
      <c r="B135" s="13"/>
      <c r="C135" s="13"/>
      <c r="D135" s="14"/>
      <c r="E135" s="14"/>
      <c r="F135" s="14"/>
      <c r="G135" s="14"/>
      <c r="H135" s="15"/>
      <c r="I135" s="20"/>
      <c r="J135" s="17"/>
      <c r="K135" s="24"/>
      <c r="L135" s="24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7"/>
      <c r="AS135" s="19"/>
      <c r="AT135" s="13"/>
      <c r="AU135" s="13"/>
    </row>
    <row r="136" spans="1:47" ht="12.75">
      <c r="A136" s="12">
        <v>140</v>
      </c>
      <c r="B136" s="13"/>
      <c r="C136" s="13"/>
      <c r="D136" s="14"/>
      <c r="E136" s="14"/>
      <c r="F136" s="14"/>
      <c r="G136" s="14"/>
      <c r="H136" s="15"/>
      <c r="I136" s="20"/>
      <c r="J136" s="17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18"/>
      <c r="AP136" s="18"/>
      <c r="AQ136" s="18"/>
      <c r="AR136" s="17"/>
      <c r="AS136" s="19"/>
      <c r="AT136" s="13"/>
      <c r="AU136" s="13"/>
    </row>
    <row r="137" spans="1:47" ht="12.75">
      <c r="A137" s="12">
        <v>141</v>
      </c>
      <c r="B137" s="13"/>
      <c r="C137" s="13"/>
      <c r="D137" s="14"/>
      <c r="E137" s="12"/>
      <c r="F137" s="14"/>
      <c r="G137" s="12"/>
      <c r="H137" s="15"/>
      <c r="I137" s="20"/>
      <c r="J137" s="17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18"/>
      <c r="AP137" s="18"/>
      <c r="AQ137" s="18"/>
      <c r="AR137" s="17"/>
      <c r="AS137" s="19"/>
      <c r="AT137" s="13"/>
      <c r="AU137" s="13"/>
    </row>
    <row r="138" spans="1:47" ht="12.75">
      <c r="A138" s="12">
        <v>142</v>
      </c>
      <c r="B138" s="13"/>
      <c r="C138" s="13"/>
      <c r="D138" s="14"/>
      <c r="E138" s="14"/>
      <c r="F138" s="14"/>
      <c r="G138" s="14"/>
      <c r="H138" s="15"/>
      <c r="I138" s="16"/>
      <c r="J138" s="17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18"/>
      <c r="W138" s="24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7"/>
      <c r="AS138" s="19"/>
      <c r="AT138" s="13"/>
      <c r="AU138" s="13"/>
    </row>
    <row r="139" spans="1:47" ht="12.75">
      <c r="A139" s="12">
        <v>143</v>
      </c>
      <c r="B139" s="13"/>
      <c r="C139" s="13"/>
      <c r="D139" s="14"/>
      <c r="E139" s="14"/>
      <c r="F139" s="14"/>
      <c r="G139" s="14"/>
      <c r="H139" s="15"/>
      <c r="I139" s="20"/>
      <c r="J139" s="17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18"/>
      <c r="AP139" s="18"/>
      <c r="AQ139" s="18"/>
      <c r="AR139" s="17"/>
      <c r="AS139" s="19"/>
      <c r="AT139" s="13"/>
      <c r="AU139" s="13"/>
    </row>
    <row r="140" spans="1:47" ht="12.75">
      <c r="A140" s="12">
        <v>144</v>
      </c>
      <c r="B140" s="13"/>
      <c r="C140" s="13"/>
      <c r="D140" s="12"/>
      <c r="E140" s="12"/>
      <c r="F140" s="14"/>
      <c r="G140" s="12"/>
      <c r="H140" s="26"/>
      <c r="I140" s="20"/>
      <c r="J140" s="17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18"/>
      <c r="AP140" s="18"/>
      <c r="AQ140" s="18"/>
      <c r="AR140" s="17"/>
      <c r="AS140" s="19"/>
      <c r="AT140" s="13"/>
      <c r="AU140" s="13"/>
    </row>
    <row r="141" spans="1:47" ht="12.75">
      <c r="A141" s="12">
        <v>145</v>
      </c>
      <c r="B141" s="13"/>
      <c r="C141" s="13"/>
      <c r="D141" s="14"/>
      <c r="E141" s="14"/>
      <c r="F141" s="14"/>
      <c r="G141" s="14"/>
      <c r="H141" s="15"/>
      <c r="I141" s="16"/>
      <c r="J141" s="17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18"/>
      <c r="AP141" s="18"/>
      <c r="AQ141" s="18"/>
      <c r="AR141" s="17"/>
      <c r="AS141" s="19"/>
      <c r="AT141" s="13"/>
      <c r="AU141" s="13"/>
    </row>
    <row r="142" spans="1:47" ht="12.75">
      <c r="A142" s="12">
        <v>146</v>
      </c>
      <c r="B142" s="13"/>
      <c r="C142" s="13"/>
      <c r="D142" s="14"/>
      <c r="E142" s="14"/>
      <c r="F142" s="14"/>
      <c r="G142" s="14"/>
      <c r="H142" s="15"/>
      <c r="I142" s="20"/>
      <c r="J142" s="17"/>
      <c r="K142" s="24"/>
      <c r="L142" s="24"/>
      <c r="M142" s="24"/>
      <c r="N142" s="18"/>
      <c r="O142" s="24"/>
      <c r="P142" s="24"/>
      <c r="Q142" s="24"/>
      <c r="R142" s="24"/>
      <c r="S142" s="24"/>
      <c r="T142" s="24"/>
      <c r="U142" s="24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7"/>
      <c r="AS142" s="19"/>
      <c r="AT142" s="13"/>
      <c r="AU142" s="13"/>
    </row>
    <row r="143" spans="1:47" ht="12.75">
      <c r="A143" s="12">
        <v>147</v>
      </c>
      <c r="B143" s="13"/>
      <c r="C143" s="13"/>
      <c r="D143" s="14"/>
      <c r="E143" s="14"/>
      <c r="F143" s="14"/>
      <c r="G143" s="14"/>
      <c r="H143" s="15"/>
      <c r="I143" s="20"/>
      <c r="J143" s="17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18"/>
      <c r="AP143" s="18"/>
      <c r="AQ143" s="18"/>
      <c r="AR143" s="17"/>
      <c r="AS143" s="19"/>
      <c r="AT143" s="13"/>
      <c r="AU143" s="13"/>
    </row>
    <row r="144" spans="1:47" ht="12.75">
      <c r="A144" s="12">
        <v>148</v>
      </c>
      <c r="B144" s="13"/>
      <c r="C144" s="13"/>
      <c r="D144" s="14"/>
      <c r="E144" s="14"/>
      <c r="F144" s="14"/>
      <c r="G144" s="14"/>
      <c r="H144" s="15"/>
      <c r="I144" s="20"/>
      <c r="J144" s="17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7"/>
      <c r="AS144" s="19"/>
      <c r="AT144" s="13"/>
      <c r="AU144" s="13"/>
    </row>
    <row r="145" spans="1:47" ht="12.75">
      <c r="A145" s="12">
        <v>149</v>
      </c>
      <c r="B145" s="13"/>
      <c r="C145" s="13"/>
      <c r="D145" s="14"/>
      <c r="E145" s="14"/>
      <c r="F145" s="14"/>
      <c r="G145" s="14"/>
      <c r="H145" s="15"/>
      <c r="I145" s="20"/>
      <c r="J145" s="17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18"/>
      <c r="W145" s="24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7"/>
      <c r="AS145" s="19"/>
      <c r="AT145" s="13"/>
      <c r="AU145" s="13"/>
    </row>
    <row r="146" spans="1:47" ht="12.75">
      <c r="A146" s="12">
        <v>150</v>
      </c>
      <c r="B146" s="13"/>
      <c r="C146" s="13"/>
      <c r="D146" s="14"/>
      <c r="E146" s="14"/>
      <c r="F146" s="14"/>
      <c r="G146" s="14"/>
      <c r="H146" s="15"/>
      <c r="I146" s="20"/>
      <c r="J146" s="17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18"/>
      <c r="W146" s="24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7"/>
      <c r="AS146" s="19"/>
      <c r="AT146" s="13"/>
      <c r="AU146" s="13"/>
    </row>
    <row r="147" spans="1:47" ht="12.75">
      <c r="A147" s="12"/>
      <c r="B147" s="17"/>
      <c r="C147" s="17"/>
      <c r="D147" s="12"/>
      <c r="E147" s="12"/>
      <c r="F147" s="12"/>
      <c r="G147" s="12"/>
      <c r="H147" s="26"/>
      <c r="I147" s="20"/>
      <c r="J147" s="17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7"/>
      <c r="AS147" s="19"/>
      <c r="AT147" s="13"/>
      <c r="AU147" s="13"/>
    </row>
    <row r="148" spans="1:47" ht="12.75">
      <c r="A148" s="12"/>
      <c r="B148" s="17"/>
      <c r="C148" s="17"/>
      <c r="D148" s="12"/>
      <c r="E148" s="12"/>
      <c r="F148" s="12"/>
      <c r="G148" s="12"/>
      <c r="H148" s="26"/>
      <c r="I148" s="20"/>
      <c r="J148" s="17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7"/>
      <c r="AS148" s="19"/>
      <c r="AT148" s="13"/>
      <c r="AU148" s="13"/>
    </row>
    <row r="149" spans="1:47" ht="12.75">
      <c r="A149" s="12"/>
      <c r="B149" s="17" t="s">
        <v>20</v>
      </c>
      <c r="C149" s="17" t="s">
        <v>17</v>
      </c>
      <c r="D149" s="12"/>
      <c r="E149" s="12"/>
      <c r="F149" s="12"/>
      <c r="G149" s="12"/>
      <c r="H149" s="26"/>
      <c r="I149" s="20">
        <f>SUM(J149:AQ149)</f>
        <v>0</v>
      </c>
      <c r="J149" s="17"/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/>
      <c r="U149" s="18"/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7"/>
      <c r="AS149" s="18"/>
      <c r="AT149" s="13"/>
      <c r="AU149" s="13"/>
    </row>
    <row r="150" spans="1:47" ht="12.75">
      <c r="A150" s="12"/>
      <c r="B150" s="17"/>
      <c r="C150" s="17"/>
      <c r="D150" s="12"/>
      <c r="E150" s="12"/>
      <c r="F150" s="12"/>
      <c r="G150" s="12"/>
      <c r="H150" s="26"/>
      <c r="I150" s="20"/>
      <c r="J150" s="17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7"/>
      <c r="AS150" s="18"/>
      <c r="AT150" s="13"/>
      <c r="AU150" s="13"/>
    </row>
    <row r="151" spans="1:47" ht="12.75">
      <c r="A151" s="12"/>
      <c r="B151" s="17" t="s">
        <v>21</v>
      </c>
      <c r="C151" s="17" t="s">
        <v>28</v>
      </c>
      <c r="D151" s="12"/>
      <c r="E151" s="12"/>
      <c r="F151" s="12"/>
      <c r="G151" s="12"/>
      <c r="H151" s="26"/>
      <c r="I151" s="20">
        <f>SUM(J151:AQ151)</f>
        <v>0</v>
      </c>
      <c r="J151" s="17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7"/>
      <c r="AS151" s="18"/>
      <c r="AT151" s="13"/>
      <c r="AU151" s="13"/>
    </row>
    <row r="152" spans="1:47" ht="12.75">
      <c r="A152" s="12"/>
      <c r="B152" s="17"/>
      <c r="C152" s="17"/>
      <c r="D152" s="12"/>
      <c r="E152" s="12"/>
      <c r="F152" s="12"/>
      <c r="G152" s="12"/>
      <c r="H152" s="26"/>
      <c r="I152" s="20"/>
      <c r="J152" s="17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7"/>
      <c r="AS152" s="18"/>
      <c r="AT152" s="13"/>
      <c r="AU152" s="13"/>
    </row>
    <row r="153" spans="1:47" ht="12.75">
      <c r="A153" s="14"/>
      <c r="B153" s="17"/>
      <c r="C153" s="17"/>
      <c r="D153" s="12"/>
      <c r="E153" s="12"/>
      <c r="F153" s="12"/>
      <c r="G153" s="12"/>
      <c r="H153" s="26"/>
      <c r="I153" s="27">
        <f>SUM(I10:I151)</f>
        <v>11024.369999999999</v>
      </c>
      <c r="J153" s="17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8"/>
      <c r="AR153" s="17"/>
      <c r="AS153" s="28"/>
      <c r="AT153" s="13"/>
      <c r="AU153" s="13"/>
    </row>
    <row r="155" spans="11:42" ht="12.75">
      <c r="K155" s="26">
        <f aca="true" t="shared" si="15" ref="K155:AC155">SUM((COUNTIF(K10:K148,"E")+COUNTIF(K10:K148,"p")+COUNTIF(K10:K148,"NS")+COUNTIF(K10:K148,"&gt;0")+COUNTIF(K10:K148,"lrca")))</f>
        <v>5</v>
      </c>
      <c r="L155" s="26">
        <f t="shared" si="15"/>
        <v>9</v>
      </c>
      <c r="M155" s="26">
        <f t="shared" si="15"/>
        <v>2</v>
      </c>
      <c r="N155" s="26">
        <f t="shared" si="15"/>
        <v>2</v>
      </c>
      <c r="O155" s="26">
        <f t="shared" si="15"/>
        <v>2</v>
      </c>
      <c r="P155" s="26">
        <f t="shared" si="15"/>
        <v>1</v>
      </c>
      <c r="Q155" s="26">
        <f t="shared" si="15"/>
        <v>6</v>
      </c>
      <c r="R155" s="26">
        <f t="shared" si="15"/>
        <v>5</v>
      </c>
      <c r="S155" s="26">
        <f t="shared" si="15"/>
        <v>5</v>
      </c>
      <c r="T155" s="26"/>
      <c r="U155" s="26"/>
      <c r="V155" s="26">
        <f t="shared" si="15"/>
        <v>1</v>
      </c>
      <c r="W155" s="26">
        <f t="shared" si="15"/>
        <v>1</v>
      </c>
      <c r="X155" s="26">
        <f t="shared" si="15"/>
        <v>2</v>
      </c>
      <c r="Y155" s="26">
        <f t="shared" si="15"/>
        <v>1</v>
      </c>
      <c r="Z155" s="26">
        <f t="shared" si="15"/>
        <v>0</v>
      </c>
      <c r="AA155" s="26">
        <f t="shared" si="15"/>
        <v>0</v>
      </c>
      <c r="AB155" s="26">
        <f t="shared" si="15"/>
        <v>0</v>
      </c>
      <c r="AC155" s="26">
        <f t="shared" si="15"/>
        <v>0</v>
      </c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/>
      <c r="AP155"/>
    </row>
    <row r="156" spans="41:42" ht="12.75">
      <c r="AO156"/>
      <c r="AP156"/>
    </row>
    <row r="157" spans="11:42" ht="12.75">
      <c r="K157" s="12">
        <f aca="true" t="shared" si="16" ref="K157:AC157">SUM(COUNTIF(K10:K148,"lrca"))</f>
        <v>0</v>
      </c>
      <c r="L157" s="12">
        <f t="shared" si="16"/>
        <v>0</v>
      </c>
      <c r="M157" s="12">
        <f t="shared" si="16"/>
        <v>0</v>
      </c>
      <c r="N157" s="12">
        <f t="shared" si="16"/>
        <v>0</v>
      </c>
      <c r="O157" s="12">
        <f t="shared" si="16"/>
        <v>0</v>
      </c>
      <c r="P157" s="12">
        <f t="shared" si="16"/>
        <v>0</v>
      </c>
      <c r="Q157" s="12">
        <f t="shared" si="16"/>
        <v>0</v>
      </c>
      <c r="R157" s="12">
        <f t="shared" si="16"/>
        <v>0</v>
      </c>
      <c r="S157" s="12">
        <f t="shared" si="16"/>
        <v>0</v>
      </c>
      <c r="T157" s="12"/>
      <c r="U157" s="12"/>
      <c r="V157" s="12">
        <f t="shared" si="16"/>
        <v>0</v>
      </c>
      <c r="W157" s="12">
        <f t="shared" si="16"/>
        <v>0</v>
      </c>
      <c r="X157" s="12">
        <f t="shared" si="16"/>
        <v>0</v>
      </c>
      <c r="Y157" s="12">
        <f t="shared" si="16"/>
        <v>0</v>
      </c>
      <c r="Z157" s="12">
        <f t="shared" si="16"/>
        <v>0</v>
      </c>
      <c r="AA157" s="12">
        <f t="shared" si="16"/>
        <v>0</v>
      </c>
      <c r="AB157" s="12">
        <f t="shared" si="16"/>
        <v>0</v>
      </c>
      <c r="AC157" s="12">
        <f t="shared" si="16"/>
        <v>0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/>
      <c r="AP157"/>
    </row>
  </sheetData>
  <sheetProtection/>
  <mergeCells count="1">
    <mergeCell ref="A1:AS2"/>
  </mergeCells>
  <printOptions/>
  <pageMargins left="0.75" right="0.75" top="1" bottom="1" header="0.5" footer="0.5"/>
  <pageSetup horizontalDpi="600" verticalDpi="600" orientation="landscape" r:id="rId1"/>
  <ignoredErrors>
    <ignoredError sqref="X155:X1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COOPER</dc:creator>
  <cp:keywords/>
  <dc:description/>
  <cp:lastModifiedBy>User</cp:lastModifiedBy>
  <cp:lastPrinted>2017-10-21T18:58:56Z</cp:lastPrinted>
  <dcterms:created xsi:type="dcterms:W3CDTF">1996-10-14T23:33:28Z</dcterms:created>
  <dcterms:modified xsi:type="dcterms:W3CDTF">2018-11-09T03:12:07Z</dcterms:modified>
  <cp:category/>
  <cp:version/>
  <cp:contentType/>
  <cp:contentStatus/>
</cp:coreProperties>
</file>